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icfonline.sharepoint.com/teams/AFPMConsolidated/Shared Documents/General/Hawaii SEO Technical Support 2020-2023/EIIRP/New Forms/"/>
    </mc:Choice>
  </mc:AlternateContent>
  <xr:revisionPtr revIDLastSave="23" documentId="8_{91B8D894-4796-4565-BF3D-26CA72253FD2}" xr6:coauthVersionLast="47" xr6:coauthVersionMax="47" xr10:uidLastSave="{54B44345-2666-41D1-AF2B-DD603E15D823}"/>
  <workbookProtection workbookAlgorithmName="SHA-512" workbookHashValue="fl627xNr0dFRbCS4ZHKwLTVz6g96CAwormGz1Y0eoWdryYuwjE+9c/cK7o2bbgurIfvCCtHbtaITTQM7rFTMfg==" workbookSaltValue="jpwVcRPLNFiHiPJRTo3gOA==" workbookSpinCount="100000" lockStructure="1"/>
  <bookViews>
    <workbookView xWindow="-14505" yWindow="0" windowWidth="14610" windowHeight="15585" tabRatio="716" xr2:uid="{00000000-000D-0000-FFFF-FFFF00000000}"/>
  </bookViews>
  <sheets>
    <sheet name="(1)&amp;(2)" sheetId="18" r:id="rId1"/>
    <sheet name="(3)" sheetId="9" r:id="rId2"/>
    <sheet name="FormData" sheetId="47" state="hidden" r:id="rId3"/>
    <sheet name="RawData" sheetId="46" state="hidden" r:id="rId4"/>
    <sheet name="Facility" sheetId="45" state="hidden" r:id="rId5"/>
    <sheet name="AllProductData" sheetId="48" state="hidden" r:id="rId6"/>
  </sheets>
  <definedNames>
    <definedName name="_xlnm.Print_Area" localSheetId="1">'(3)'!$A$1:$BV$80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48" l="1"/>
  <c r="A39" i="48" s="1"/>
  <c r="D39" i="48"/>
  <c r="E39" i="48"/>
  <c r="F39" i="48"/>
  <c r="G39" i="48"/>
  <c r="H39" i="48"/>
  <c r="I39" i="48"/>
  <c r="J39" i="48"/>
  <c r="K39" i="48"/>
  <c r="L39" i="48"/>
  <c r="M39" i="48"/>
  <c r="N39" i="48"/>
  <c r="B3" i="48"/>
  <c r="D3" i="48"/>
  <c r="E3" i="48"/>
  <c r="F3" i="48"/>
  <c r="G3" i="48"/>
  <c r="H3" i="48"/>
  <c r="I3" i="48"/>
  <c r="J3" i="48"/>
  <c r="K3" i="48"/>
  <c r="L3" i="48"/>
  <c r="M3" i="48"/>
  <c r="N3" i="48"/>
  <c r="B4" i="48"/>
  <c r="C4" i="48" s="1"/>
  <c r="D4" i="48"/>
  <c r="E4" i="48"/>
  <c r="F4" i="48"/>
  <c r="G4" i="48"/>
  <c r="H4" i="48"/>
  <c r="I4" i="48"/>
  <c r="J4" i="48"/>
  <c r="K4" i="48"/>
  <c r="L4" i="48"/>
  <c r="M4" i="48"/>
  <c r="N4" i="48"/>
  <c r="B5" i="48"/>
  <c r="D5" i="48"/>
  <c r="E5" i="48"/>
  <c r="F5" i="48"/>
  <c r="G5" i="48"/>
  <c r="H5" i="48"/>
  <c r="I5" i="48"/>
  <c r="J5" i="48"/>
  <c r="K5" i="48"/>
  <c r="L5" i="48"/>
  <c r="M5" i="48"/>
  <c r="N5" i="48"/>
  <c r="B6" i="48"/>
  <c r="A6" i="48" s="1"/>
  <c r="D6" i="48"/>
  <c r="E6" i="48"/>
  <c r="F6" i="48"/>
  <c r="G6" i="48"/>
  <c r="H6" i="48"/>
  <c r="I6" i="48"/>
  <c r="J6" i="48"/>
  <c r="K6" i="48"/>
  <c r="L6" i="48"/>
  <c r="M6" i="48"/>
  <c r="N6" i="48"/>
  <c r="B7" i="48"/>
  <c r="A7" i="48" s="1"/>
  <c r="D7" i="48"/>
  <c r="E7" i="48"/>
  <c r="F7" i="48"/>
  <c r="G7" i="48"/>
  <c r="H7" i="48"/>
  <c r="I7" i="48"/>
  <c r="J7" i="48"/>
  <c r="K7" i="48"/>
  <c r="L7" i="48"/>
  <c r="M7" i="48"/>
  <c r="N7" i="48"/>
  <c r="B8" i="48"/>
  <c r="D8" i="48"/>
  <c r="E8" i="48"/>
  <c r="F8" i="48"/>
  <c r="G8" i="48"/>
  <c r="H8" i="48"/>
  <c r="I8" i="48"/>
  <c r="J8" i="48"/>
  <c r="K8" i="48"/>
  <c r="L8" i="48"/>
  <c r="M8" i="48"/>
  <c r="N8" i="48"/>
  <c r="B9" i="48"/>
  <c r="A9" i="48" s="1"/>
  <c r="D9" i="48"/>
  <c r="E9" i="48"/>
  <c r="F9" i="48"/>
  <c r="G9" i="48"/>
  <c r="H9" i="48"/>
  <c r="I9" i="48"/>
  <c r="J9" i="48"/>
  <c r="K9" i="48"/>
  <c r="L9" i="48"/>
  <c r="M9" i="48"/>
  <c r="N9" i="48"/>
  <c r="B10" i="48"/>
  <c r="A10" i="48" s="1"/>
  <c r="D10" i="48"/>
  <c r="E10" i="48"/>
  <c r="F10" i="48"/>
  <c r="G10" i="48"/>
  <c r="H10" i="48"/>
  <c r="I10" i="48"/>
  <c r="J10" i="48"/>
  <c r="K10" i="48"/>
  <c r="L10" i="48"/>
  <c r="M10" i="48"/>
  <c r="N10" i="48"/>
  <c r="B11" i="48"/>
  <c r="A11" i="48" s="1"/>
  <c r="D11" i="48"/>
  <c r="E11" i="48"/>
  <c r="F11" i="48"/>
  <c r="G11" i="48"/>
  <c r="H11" i="48"/>
  <c r="I11" i="48"/>
  <c r="J11" i="48"/>
  <c r="K11" i="48"/>
  <c r="L11" i="48"/>
  <c r="M11" i="48"/>
  <c r="N11" i="48"/>
  <c r="B12" i="48"/>
  <c r="C12" i="48" s="1"/>
  <c r="D12" i="48"/>
  <c r="E12" i="48"/>
  <c r="F12" i="48"/>
  <c r="G12" i="48"/>
  <c r="H12" i="48"/>
  <c r="I12" i="48"/>
  <c r="J12" i="48"/>
  <c r="K12" i="48"/>
  <c r="L12" i="48"/>
  <c r="M12" i="48"/>
  <c r="N12" i="48"/>
  <c r="B13" i="48"/>
  <c r="D13" i="48"/>
  <c r="E13" i="48"/>
  <c r="F13" i="48"/>
  <c r="G13" i="48"/>
  <c r="H13" i="48"/>
  <c r="I13" i="48"/>
  <c r="J13" i="48"/>
  <c r="K13" i="48"/>
  <c r="L13" i="48"/>
  <c r="M13" i="48"/>
  <c r="N13" i="48"/>
  <c r="B14" i="48"/>
  <c r="C14" i="48" s="1"/>
  <c r="D14" i="48"/>
  <c r="E14" i="48"/>
  <c r="F14" i="48"/>
  <c r="G14" i="48"/>
  <c r="H14" i="48"/>
  <c r="I14" i="48"/>
  <c r="J14" i="48"/>
  <c r="K14" i="48"/>
  <c r="L14" i="48"/>
  <c r="M14" i="48"/>
  <c r="N14" i="48"/>
  <c r="B15" i="48"/>
  <c r="A15" i="48" s="1"/>
  <c r="D15" i="48"/>
  <c r="E15" i="48"/>
  <c r="F15" i="48"/>
  <c r="G15" i="48"/>
  <c r="H15" i="48"/>
  <c r="I15" i="48"/>
  <c r="J15" i="48"/>
  <c r="K15" i="48"/>
  <c r="L15" i="48"/>
  <c r="M15" i="48"/>
  <c r="N15" i="48"/>
  <c r="B16" i="48"/>
  <c r="A16" i="48" s="1"/>
  <c r="D16" i="48"/>
  <c r="E16" i="48"/>
  <c r="F16" i="48"/>
  <c r="G16" i="48"/>
  <c r="H16" i="48"/>
  <c r="I16" i="48"/>
  <c r="J16" i="48"/>
  <c r="K16" i="48"/>
  <c r="L16" i="48"/>
  <c r="M16" i="48"/>
  <c r="N16" i="48"/>
  <c r="B17" i="48"/>
  <c r="A17" i="48" s="1"/>
  <c r="D17" i="48"/>
  <c r="E17" i="48"/>
  <c r="F17" i="48"/>
  <c r="G17" i="48"/>
  <c r="H17" i="48"/>
  <c r="I17" i="48"/>
  <c r="J17" i="48"/>
  <c r="K17" i="48"/>
  <c r="L17" i="48"/>
  <c r="M17" i="48"/>
  <c r="N17" i="48"/>
  <c r="B18" i="48"/>
  <c r="A18" i="48" s="1"/>
  <c r="D18" i="48"/>
  <c r="E18" i="48"/>
  <c r="F18" i="48"/>
  <c r="G18" i="48"/>
  <c r="H18" i="48"/>
  <c r="I18" i="48"/>
  <c r="J18" i="48"/>
  <c r="K18" i="48"/>
  <c r="L18" i="48"/>
  <c r="M18" i="48"/>
  <c r="N18" i="48"/>
  <c r="B19" i="48"/>
  <c r="C19" i="48" s="1"/>
  <c r="D19" i="48"/>
  <c r="E19" i="48"/>
  <c r="F19" i="48"/>
  <c r="G19" i="48"/>
  <c r="H19" i="48"/>
  <c r="I19" i="48"/>
  <c r="J19" i="48"/>
  <c r="K19" i="48"/>
  <c r="L19" i="48"/>
  <c r="M19" i="48"/>
  <c r="N19" i="48"/>
  <c r="B20" i="48"/>
  <c r="C20" i="48" s="1"/>
  <c r="D20" i="48"/>
  <c r="E20" i="48"/>
  <c r="F20" i="48"/>
  <c r="G20" i="48"/>
  <c r="H20" i="48"/>
  <c r="I20" i="48"/>
  <c r="J20" i="48"/>
  <c r="K20" i="48"/>
  <c r="L20" i="48"/>
  <c r="M20" i="48"/>
  <c r="N20" i="48"/>
  <c r="B21" i="48"/>
  <c r="A21" i="48" s="1"/>
  <c r="D21" i="48"/>
  <c r="E21" i="48"/>
  <c r="F21" i="48"/>
  <c r="G21" i="48"/>
  <c r="H21" i="48"/>
  <c r="I21" i="48"/>
  <c r="J21" i="48"/>
  <c r="K21" i="48"/>
  <c r="L21" i="48"/>
  <c r="M21" i="48"/>
  <c r="N21" i="48"/>
  <c r="B22" i="48"/>
  <c r="A22" i="48" s="1"/>
  <c r="D22" i="48"/>
  <c r="E22" i="48"/>
  <c r="F22" i="48"/>
  <c r="G22" i="48"/>
  <c r="H22" i="48"/>
  <c r="I22" i="48"/>
  <c r="J22" i="48"/>
  <c r="K22" i="48"/>
  <c r="L22" i="48"/>
  <c r="M22" i="48"/>
  <c r="N22" i="48"/>
  <c r="B23" i="48"/>
  <c r="C23" i="48" s="1"/>
  <c r="D23" i="48"/>
  <c r="E23" i="48"/>
  <c r="F23" i="48"/>
  <c r="G23" i="48"/>
  <c r="H23" i="48"/>
  <c r="I23" i="48"/>
  <c r="J23" i="48"/>
  <c r="K23" i="48"/>
  <c r="L23" i="48"/>
  <c r="M23" i="48"/>
  <c r="N23" i="48"/>
  <c r="B24" i="48"/>
  <c r="C24" i="48" s="1"/>
  <c r="D24" i="48"/>
  <c r="E24" i="48"/>
  <c r="F24" i="48"/>
  <c r="G24" i="48"/>
  <c r="H24" i="48"/>
  <c r="I24" i="48"/>
  <c r="J24" i="48"/>
  <c r="K24" i="48"/>
  <c r="L24" i="48"/>
  <c r="M24" i="48"/>
  <c r="N24" i="48"/>
  <c r="B25" i="48"/>
  <c r="A25" i="48" s="1"/>
  <c r="D25" i="48"/>
  <c r="E25" i="48"/>
  <c r="F25" i="48"/>
  <c r="G25" i="48"/>
  <c r="H25" i="48"/>
  <c r="I25" i="48"/>
  <c r="J25" i="48"/>
  <c r="K25" i="48"/>
  <c r="L25" i="48"/>
  <c r="M25" i="48"/>
  <c r="N25" i="48"/>
  <c r="B26" i="48"/>
  <c r="A26" i="48" s="1"/>
  <c r="D26" i="48"/>
  <c r="E26" i="48"/>
  <c r="F26" i="48"/>
  <c r="G26" i="48"/>
  <c r="H26" i="48"/>
  <c r="I26" i="48"/>
  <c r="J26" i="48"/>
  <c r="K26" i="48"/>
  <c r="L26" i="48"/>
  <c r="M26" i="48"/>
  <c r="N26" i="48"/>
  <c r="B27" i="48"/>
  <c r="A27" i="48" s="1"/>
  <c r="D27" i="48"/>
  <c r="E27" i="48"/>
  <c r="F27" i="48"/>
  <c r="G27" i="48"/>
  <c r="H27" i="48"/>
  <c r="I27" i="48"/>
  <c r="J27" i="48"/>
  <c r="K27" i="48"/>
  <c r="L27" i="48"/>
  <c r="M27" i="48"/>
  <c r="N27" i="48"/>
  <c r="B28" i="48"/>
  <c r="C28" i="48" s="1"/>
  <c r="D28" i="48"/>
  <c r="E28" i="48"/>
  <c r="F28" i="48"/>
  <c r="G28" i="48"/>
  <c r="H28" i="48"/>
  <c r="I28" i="48"/>
  <c r="J28" i="48"/>
  <c r="K28" i="48"/>
  <c r="L28" i="48"/>
  <c r="M28" i="48"/>
  <c r="N28" i="48"/>
  <c r="B29" i="48"/>
  <c r="A29" i="48" s="1"/>
  <c r="D29" i="48"/>
  <c r="E29" i="48"/>
  <c r="F29" i="48"/>
  <c r="G29" i="48"/>
  <c r="H29" i="48"/>
  <c r="I29" i="48"/>
  <c r="J29" i="48"/>
  <c r="K29" i="48"/>
  <c r="L29" i="48"/>
  <c r="M29" i="48"/>
  <c r="N29" i="48"/>
  <c r="B30" i="48"/>
  <c r="A30" i="48" s="1"/>
  <c r="D30" i="48"/>
  <c r="E30" i="48"/>
  <c r="F30" i="48"/>
  <c r="G30" i="48"/>
  <c r="H30" i="48"/>
  <c r="I30" i="48"/>
  <c r="J30" i="48"/>
  <c r="K30" i="48"/>
  <c r="L30" i="48"/>
  <c r="M30" i="48"/>
  <c r="N30" i="48"/>
  <c r="B31" i="48"/>
  <c r="C31" i="48" s="1"/>
  <c r="D31" i="48"/>
  <c r="E31" i="48"/>
  <c r="F31" i="48"/>
  <c r="G31" i="48"/>
  <c r="H31" i="48"/>
  <c r="I31" i="48"/>
  <c r="J31" i="48"/>
  <c r="K31" i="48"/>
  <c r="L31" i="48"/>
  <c r="M31" i="48"/>
  <c r="N31" i="48"/>
  <c r="B32" i="48"/>
  <c r="A32" i="48" s="1"/>
  <c r="D32" i="48"/>
  <c r="E32" i="48"/>
  <c r="F32" i="48"/>
  <c r="G32" i="48"/>
  <c r="H32" i="48"/>
  <c r="I32" i="48"/>
  <c r="J32" i="48"/>
  <c r="K32" i="48"/>
  <c r="L32" i="48"/>
  <c r="M32" i="48"/>
  <c r="N32" i="48"/>
  <c r="B33" i="48"/>
  <c r="A33" i="48" s="1"/>
  <c r="D33" i="48"/>
  <c r="E33" i="48"/>
  <c r="F33" i="48"/>
  <c r="G33" i="48"/>
  <c r="H33" i="48"/>
  <c r="I33" i="48"/>
  <c r="J33" i="48"/>
  <c r="K33" i="48"/>
  <c r="L33" i="48"/>
  <c r="M33" i="48"/>
  <c r="N33" i="48"/>
  <c r="B34" i="48"/>
  <c r="A34" i="48" s="1"/>
  <c r="D34" i="48"/>
  <c r="E34" i="48"/>
  <c r="F34" i="48"/>
  <c r="G34" i="48"/>
  <c r="H34" i="48"/>
  <c r="I34" i="48"/>
  <c r="J34" i="48"/>
  <c r="K34" i="48"/>
  <c r="L34" i="48"/>
  <c r="M34" i="48"/>
  <c r="N34" i="48"/>
  <c r="B35" i="48"/>
  <c r="C35" i="48" s="1"/>
  <c r="D35" i="48"/>
  <c r="E35" i="48"/>
  <c r="F35" i="48"/>
  <c r="G35" i="48"/>
  <c r="H35" i="48"/>
  <c r="I35" i="48"/>
  <c r="J35" i="48"/>
  <c r="K35" i="48"/>
  <c r="L35" i="48"/>
  <c r="M35" i="48"/>
  <c r="N35" i="48"/>
  <c r="B36" i="48"/>
  <c r="A36" i="48" s="1"/>
  <c r="D36" i="48"/>
  <c r="E36" i="48"/>
  <c r="F36" i="48"/>
  <c r="G36" i="48"/>
  <c r="H36" i="48"/>
  <c r="I36" i="48"/>
  <c r="J36" i="48"/>
  <c r="K36" i="48"/>
  <c r="L36" i="48"/>
  <c r="M36" i="48"/>
  <c r="N36" i="48"/>
  <c r="B37" i="48"/>
  <c r="C37" i="48" s="1"/>
  <c r="D37" i="48"/>
  <c r="E37" i="48"/>
  <c r="F37" i="48"/>
  <c r="G37" i="48"/>
  <c r="H37" i="48"/>
  <c r="I37" i="48"/>
  <c r="J37" i="48"/>
  <c r="K37" i="48"/>
  <c r="L37" i="48"/>
  <c r="M37" i="48"/>
  <c r="N37" i="48"/>
  <c r="B38" i="48"/>
  <c r="D38" i="48"/>
  <c r="E38" i="48"/>
  <c r="F38" i="48"/>
  <c r="G38" i="48"/>
  <c r="H38" i="48"/>
  <c r="I38" i="48"/>
  <c r="J38" i="48"/>
  <c r="K38" i="48"/>
  <c r="L38" i="48"/>
  <c r="M38" i="48"/>
  <c r="N38" i="48"/>
  <c r="B2" i="48"/>
  <c r="N2" i="48"/>
  <c r="M2" i="48"/>
  <c r="L2" i="48"/>
  <c r="K2" i="48"/>
  <c r="J2" i="48"/>
  <c r="I2" i="48"/>
  <c r="H2" i="48"/>
  <c r="G2" i="48"/>
  <c r="F2" i="48"/>
  <c r="E2" i="48"/>
  <c r="D2" i="48"/>
  <c r="C18" i="48" l="1"/>
  <c r="C3" i="48"/>
  <c r="C6" i="48"/>
  <c r="A31" i="48"/>
  <c r="A23" i="48"/>
  <c r="A19" i="48"/>
  <c r="C5" i="48"/>
  <c r="C36" i="48"/>
  <c r="C34" i="48"/>
  <c r="C22" i="48"/>
  <c r="C33" i="48"/>
  <c r="C17" i="48"/>
  <c r="C32" i="48"/>
  <c r="C16" i="48"/>
  <c r="C15" i="48"/>
  <c r="C30" i="48"/>
  <c r="C29" i="48"/>
  <c r="C13" i="48"/>
  <c r="A24" i="48"/>
  <c r="C27" i="48"/>
  <c r="C11" i="48"/>
  <c r="C26" i="48"/>
  <c r="C10" i="48"/>
  <c r="C21" i="48"/>
  <c r="C25" i="48"/>
  <c r="C9" i="48"/>
  <c r="C2" i="48"/>
  <c r="C8" i="48"/>
  <c r="C38" i="48"/>
  <c r="C7" i="48"/>
  <c r="C39" i="48"/>
  <c r="A37" i="48"/>
  <c r="A12" i="48"/>
  <c r="A28" i="48"/>
  <c r="A20" i="48"/>
  <c r="A4" i="48"/>
  <c r="A35" i="48"/>
  <c r="J22" i="9"/>
  <c r="J23" i="9" s="1"/>
  <c r="M41" i="18"/>
  <c r="F41" i="18"/>
  <c r="Q41" i="18"/>
  <c r="J2" i="47"/>
  <c r="I2" i="47"/>
  <c r="K2" i="47"/>
  <c r="J24" i="9" l="1"/>
  <c r="G2" i="47" s="1"/>
  <c r="J27" i="9"/>
  <c r="J26" i="9"/>
  <c r="H2" i="47" s="1"/>
  <c r="J25" i="9"/>
  <c r="F2" i="47"/>
  <c r="J21" i="9"/>
  <c r="J17" i="9"/>
  <c r="J19" i="9" s="1"/>
  <c r="J20" i="9" s="1"/>
  <c r="A2" i="48" l="1"/>
  <c r="A13" i="48"/>
  <c r="A3" i="48"/>
  <c r="A8" i="48"/>
  <c r="A38" i="48"/>
  <c r="A5" i="48"/>
  <c r="A14" i="48"/>
  <c r="J18" i="9"/>
  <c r="D2" i="47"/>
  <c r="E2" i="47"/>
  <c r="A2" i="46" l="1" a="1"/>
  <c r="A2" i="46" s="1"/>
  <c r="C2" i="47"/>
  <c r="AT78" i="9"/>
  <c r="P2" i="47" s="1"/>
  <c r="A2" i="47" l="1"/>
  <c r="BN79" i="9"/>
  <c r="I39" i="18"/>
  <c r="O2" i="47" l="1"/>
  <c r="AT74" i="9"/>
  <c r="N2" i="47" s="1"/>
  <c r="BA22" i="18"/>
  <c r="BA21" i="18"/>
  <c r="BA20" i="18"/>
  <c r="BA19" i="18"/>
  <c r="BA18" i="18"/>
  <c r="BA17" i="18"/>
  <c r="BA16" i="18"/>
  <c r="BA15" i="18"/>
  <c r="BA13" i="18"/>
  <c r="BA12" i="18"/>
  <c r="BA11" i="18"/>
  <c r="BA10" i="18"/>
  <c r="BA6" i="18"/>
  <c r="BA5" i="18"/>
  <c r="BA4" i="18"/>
  <c r="BA3" i="18"/>
  <c r="AA68" i="18"/>
  <c r="BA2"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<sst xmlns="http://schemas.openxmlformats.org/spreadsheetml/2006/main" count="559" uniqueCount="393">
  <si>
    <t>Raw Data</t>
  </si>
  <si>
    <t>Resubmission?</t>
  </si>
  <si>
    <t>Company Name</t>
  </si>
  <si>
    <t>Rpt Pd</t>
  </si>
  <si>
    <t>Rpt Date</t>
  </si>
  <si>
    <t>ID No</t>
  </si>
  <si>
    <t>Info changed?</t>
  </si>
  <si>
    <t>Distributor</t>
  </si>
  <si>
    <t>Form DBEDT-301</t>
  </si>
  <si>
    <t>Refiner</t>
  </si>
  <si>
    <t>MONTHLY STORAGE FACILITY REPORT</t>
  </si>
  <si>
    <t>Facility Location</t>
  </si>
  <si>
    <t>This Report is mandatory under chapter 486J, Hawaii Revised Statutes ("HRS").  Violations are subject to civil and criminal penalties pursuant to HRS § 486J-9 and other applicable laws or orders. CONFIDENTIAL PURSUANT TO APPLICABLE STATUTORY AUTHORITY (E.G., HRS § 486J-6) AND APPLICABLE PROTECTIVE ORDERS.</t>
  </si>
  <si>
    <t>Facility City</t>
  </si>
  <si>
    <t>Facility State</t>
  </si>
  <si>
    <t>Part 1. Respondent Identification</t>
  </si>
  <si>
    <t>Part 2. Submission or Resubmission Information</t>
  </si>
  <si>
    <t>Facility Zip</t>
  </si>
  <si>
    <t>Mailing Add same?</t>
  </si>
  <si>
    <t>Mailing Add</t>
  </si>
  <si>
    <t>Mailing City</t>
  </si>
  <si>
    <t>COMPANY NAME:</t>
  </si>
  <si>
    <t>Mailing State</t>
  </si>
  <si>
    <t>Mailing Zip</t>
  </si>
  <si>
    <t>REPORT PERIOD  (Month Ending):</t>
  </si>
  <si>
    <t>MONTH (##)</t>
  </si>
  <si>
    <t>YEAR</t>
  </si>
  <si>
    <t>A completed form must be received on or before the last day of the month following the end of the report month (e.g, July 2023 report period must be received on or before August 31, 2023).</t>
  </si>
  <si>
    <t>Contact Name</t>
  </si>
  <si>
    <t xml:space="preserve">Phone </t>
  </si>
  <si>
    <t>REPORT DATE:</t>
  </si>
  <si>
    <t>DAY</t>
  </si>
  <si>
    <t>Email</t>
  </si>
  <si>
    <t>Comments</t>
  </si>
  <si>
    <t>If respondent contact information has changed since the previous report, please check box and fill out the form below. If more than one contact and/or facility information has changed, please provide additional changes in the comments section below.</t>
  </si>
  <si>
    <t xml:space="preserve">Please submit a separate report for each facility. </t>
  </si>
  <si>
    <t>Doing business as a (check all that apply):</t>
  </si>
  <si>
    <t>Facility Name:</t>
  </si>
  <si>
    <t>Facility Location:</t>
  </si>
  <si>
    <t xml:space="preserve">City: </t>
  </si>
  <si>
    <t xml:space="preserve">State: </t>
  </si>
  <si>
    <t xml:space="preserve">   Zip:  </t>
  </si>
  <si>
    <t>Mailing Address:</t>
  </si>
  <si>
    <t xml:space="preserve">Contact Name: </t>
  </si>
  <si>
    <t xml:space="preserve">Phone Number: </t>
  </si>
  <si>
    <t>­</t>
  </si>
  <si>
    <t xml:space="preserve">   Ext.:</t>
  </si>
  <si>
    <t xml:space="preserve">Email address: </t>
  </si>
  <si>
    <t>COMMENTS: Please decribe any unusual aspect of the company's reporting month's operations and/or reason for resubmission.</t>
  </si>
  <si>
    <t>I certify under penalty of perjury (under section 486J-9b) that the information contained in this report is true, correct and complete to the best of my knowledge. I am authorized to file this report on behalf of the company.</t>
  </si>
  <si>
    <t>Name</t>
  </si>
  <si>
    <t>Title</t>
  </si>
  <si>
    <t>Date</t>
  </si>
  <si>
    <t>Part 3. Storage Facility Detail</t>
  </si>
  <si>
    <t>Company Short Code</t>
  </si>
  <si>
    <t>Company Code</t>
  </si>
  <si>
    <t>Form Code</t>
  </si>
  <si>
    <t>Facility Name</t>
  </si>
  <si>
    <t>Island</t>
  </si>
  <si>
    <t>Island Code</t>
  </si>
  <si>
    <t>Report Date</t>
  </si>
  <si>
    <t>Report Period (Month Ending)</t>
  </si>
  <si>
    <t>Report Period</t>
  </si>
  <si>
    <t>Resubmission (Y/N)</t>
  </si>
  <si>
    <t>Line No.</t>
  </si>
  <si>
    <t>Product</t>
  </si>
  <si>
    <t>Prod. Code</t>
  </si>
  <si>
    <t>Maximum Capacity (Barrels)</t>
  </si>
  <si>
    <t>Net Usable Capacity (Barrels)</t>
  </si>
  <si>
    <t>End of Month Inventory (Barrels)</t>
  </si>
  <si>
    <t>Method of Transport: Receipts (Barrels)</t>
  </si>
  <si>
    <t>Method of Transport: Distribution (Barrels)</t>
  </si>
  <si>
    <t>Pipeline</t>
  </si>
  <si>
    <t>Tanker</t>
  </si>
  <si>
    <t>Barge</t>
  </si>
  <si>
    <t>Truck</t>
  </si>
  <si>
    <t>Crude Oil</t>
  </si>
  <si>
    <t>001</t>
  </si>
  <si>
    <t>Unleaded Gasoline Regular (no ethanol finished)</t>
  </si>
  <si>
    <t>002</t>
  </si>
  <si>
    <t>Unleaded Gasoline Midgrade (no ethanol finished)</t>
  </si>
  <si>
    <t>003</t>
  </si>
  <si>
    <t>Unleaded Gasoline Premium (no ethanol finished)</t>
  </si>
  <si>
    <t>004</t>
  </si>
  <si>
    <t>Gasoline (E10) Regular</t>
  </si>
  <si>
    <t>005</t>
  </si>
  <si>
    <t>Gasoline (E10) Midgrade</t>
  </si>
  <si>
    <t>006</t>
  </si>
  <si>
    <t>Gasoline (E10) Premium</t>
  </si>
  <si>
    <t>007</t>
  </si>
  <si>
    <t>HIBOB Regular</t>
  </si>
  <si>
    <t>008</t>
  </si>
  <si>
    <t>HIBOB Premium</t>
  </si>
  <si>
    <t>009</t>
  </si>
  <si>
    <t>Aviation</t>
  </si>
  <si>
    <t>010</t>
  </si>
  <si>
    <t>Jet Kerosene, Non-bonded</t>
  </si>
  <si>
    <t>011</t>
  </si>
  <si>
    <t>Jet Kerosene, Bonded</t>
  </si>
  <si>
    <t>012</t>
  </si>
  <si>
    <t>Military Jet Fuel (JP5 and JP8)</t>
  </si>
  <si>
    <t>013</t>
  </si>
  <si>
    <t>No. 2 Diesel Sulfur &lt;= 15 ppm</t>
  </si>
  <si>
    <t>015</t>
  </si>
  <si>
    <t>No. 2 Diesel 15 ppm &lt; Sulfur &lt;= 500 ppm</t>
  </si>
  <si>
    <t>016</t>
  </si>
  <si>
    <t>No. 2 Diesel Sulfur &gt; 500</t>
  </si>
  <si>
    <t>017</t>
  </si>
  <si>
    <t>No. 2 Fuel Oil</t>
  </si>
  <si>
    <t>018</t>
  </si>
  <si>
    <t>Residual Fuel Oil &lt;= 1%</t>
  </si>
  <si>
    <t>021</t>
  </si>
  <si>
    <t>Residual Fuel Oil &gt; 1%</t>
  </si>
  <si>
    <t>022</t>
  </si>
  <si>
    <t>Vacuum Gas Oil</t>
  </si>
  <si>
    <t>024</t>
  </si>
  <si>
    <t>Intermediate Fuel Oil</t>
  </si>
  <si>
    <t>025</t>
  </si>
  <si>
    <t>Asphalt</t>
  </si>
  <si>
    <t>029</t>
  </si>
  <si>
    <t>Propane HD-5 (Consumer)</t>
  </si>
  <si>
    <t>030</t>
  </si>
  <si>
    <t>Ethanol</t>
  </si>
  <si>
    <t>034</t>
  </si>
  <si>
    <t>Biodiesel &gt;95%</t>
  </si>
  <si>
    <t>036</t>
  </si>
  <si>
    <t>Biodiesel &lt;30%</t>
  </si>
  <si>
    <t>037</t>
  </si>
  <si>
    <t>Synthetic Natural Gas</t>
  </si>
  <si>
    <t>038</t>
  </si>
  <si>
    <t>Synthetic Natural Gas Feedstock</t>
  </si>
  <si>
    <t>039</t>
  </si>
  <si>
    <t>Alkylate</t>
  </si>
  <si>
    <t>040</t>
  </si>
  <si>
    <t>Reformate</t>
  </si>
  <si>
    <t>041</t>
  </si>
  <si>
    <t>Motor Gasoline Blend Components</t>
  </si>
  <si>
    <t>048</t>
  </si>
  <si>
    <t>Naphtha</t>
  </si>
  <si>
    <t>049</t>
  </si>
  <si>
    <t>Unfinished Oil (all other)</t>
  </si>
  <si>
    <t>058</t>
  </si>
  <si>
    <t>OTHER PRODUCT (Not listed above): Specify below</t>
  </si>
  <si>
    <t>TOTAL MAXIMUM CAPACITY (BARRELS) REPORTED:</t>
  </si>
  <si>
    <t>TOTAL RECEIPTS:</t>
  </si>
  <si>
    <t>TOTAL NET USABLE CAPACITY (BARRELS) REPORTED:</t>
  </si>
  <si>
    <t>TOTAL DISTRIBUTION:</t>
  </si>
  <si>
    <t>TOTAL INVENTORY:</t>
  </si>
  <si>
    <t xml:space="preserve">Form code: </t>
  </si>
  <si>
    <t>DBEDT-301</t>
  </si>
  <si>
    <t>Facility Street Address</t>
  </si>
  <si>
    <t>City</t>
  </si>
  <si>
    <t>State</t>
  </si>
  <si>
    <t>Zip</t>
  </si>
  <si>
    <t>Facility Code</t>
  </si>
  <si>
    <t>Code</t>
  </si>
  <si>
    <t>Aloha Hilo Terminal</t>
  </si>
  <si>
    <t>999 Kalanianaole Avenue</t>
  </si>
  <si>
    <t>Hilo</t>
  </si>
  <si>
    <t>HI</t>
  </si>
  <si>
    <t>96720</t>
  </si>
  <si>
    <t>Hawaii</t>
  </si>
  <si>
    <t>TM_013</t>
  </si>
  <si>
    <t>Aloha Hilo Terminal 2</t>
  </si>
  <si>
    <t>661 Kalanianaole Avenue</t>
  </si>
  <si>
    <t>TM_014</t>
  </si>
  <si>
    <t>Aloha Honolulu Terminal</t>
  </si>
  <si>
    <t>789 North Nimitz Highway</t>
  </si>
  <si>
    <t>Honolulu</t>
  </si>
  <si>
    <t>96817</t>
  </si>
  <si>
    <t>O'ahu</t>
  </si>
  <si>
    <t>TM_006</t>
  </si>
  <si>
    <t>Aloha Kahului Terminal</t>
  </si>
  <si>
    <t>60 Hobron Avenue</t>
  </si>
  <si>
    <t>Kahului</t>
  </si>
  <si>
    <t>96732</t>
  </si>
  <si>
    <t>Maui</t>
  </si>
  <si>
    <t>TM_015</t>
  </si>
  <si>
    <t>Aloha Nawiliwili Terminal</t>
  </si>
  <si>
    <t>3145 Waapa Road</t>
  </si>
  <si>
    <t>Lihue</t>
  </si>
  <si>
    <t>96766</t>
  </si>
  <si>
    <t>Kaua'i</t>
  </si>
  <si>
    <t>TM_016</t>
  </si>
  <si>
    <t>Aloha TFM Kalaeloa Terminal</t>
  </si>
  <si>
    <t>91-119 Hanua Street</t>
  </si>
  <si>
    <t>Kapolei</t>
  </si>
  <si>
    <t>96707</t>
  </si>
  <si>
    <t>TM_010</t>
  </si>
  <si>
    <t>Hawaii Gas Barbers Point</t>
  </si>
  <si>
    <t xml:space="preserve">91-571 Malakole St </t>
  </si>
  <si>
    <t>TM_011</t>
  </si>
  <si>
    <t>Hawaii Gas Hilo Base Yard</t>
  </si>
  <si>
    <t>945 Kalanianaole Ave</t>
  </si>
  <si>
    <t>TM_017</t>
  </si>
  <si>
    <t>Hawaii Gas Kauai Base Yard</t>
  </si>
  <si>
    <t>3000 Waapa Road</t>
  </si>
  <si>
    <t>TM_018</t>
  </si>
  <si>
    <t>Hawaii Gas Kona</t>
  </si>
  <si>
    <t>74-5564 Kaiwi Street</t>
  </si>
  <si>
    <t>Kailua</t>
  </si>
  <si>
    <t>96740</t>
  </si>
  <si>
    <t>TM_019</t>
  </si>
  <si>
    <t>Hawaii Gas Lanai</t>
  </si>
  <si>
    <t>9th Street</t>
  </si>
  <si>
    <t>Lanai City</t>
  </si>
  <si>
    <t>96763</t>
  </si>
  <si>
    <t>Lana'i</t>
  </si>
  <si>
    <t>TM_020</t>
  </si>
  <si>
    <t>Hawaii Gas Maui Base Yard</t>
  </si>
  <si>
    <t>20 Hobron Avenue</t>
  </si>
  <si>
    <t>TM_021</t>
  </si>
  <si>
    <t>Hawaii Gas Molokai</t>
  </si>
  <si>
    <t>Ulili Street</t>
  </si>
  <si>
    <t>Kaunakakai</t>
  </si>
  <si>
    <t>96748</t>
  </si>
  <si>
    <t>Moloka'i</t>
  </si>
  <si>
    <t>TM_022</t>
  </si>
  <si>
    <t>Hawaii Petroleum Kona Cardlock</t>
  </si>
  <si>
    <t>74-5558 B Kaiwi Street</t>
  </si>
  <si>
    <t>Kailua-Kona</t>
  </si>
  <si>
    <t>TM_023</t>
  </si>
  <si>
    <t>014</t>
  </si>
  <si>
    <t>HFFC Airport</t>
  </si>
  <si>
    <t>3201 Aolele Street</t>
  </si>
  <si>
    <t>96819</t>
  </si>
  <si>
    <t>TM_001</t>
  </si>
  <si>
    <t xml:space="preserve">HFFC Sand Island </t>
  </si>
  <si>
    <t>50 Sand Island Access Road</t>
  </si>
  <si>
    <t>TM_002</t>
  </si>
  <si>
    <t>IES Hilo</t>
  </si>
  <si>
    <t>666 Kalanianaole Ave</t>
  </si>
  <si>
    <t>TM_024</t>
  </si>
  <si>
    <t>IES Honolulu</t>
  </si>
  <si>
    <t>777 NI Nimitz Highway</t>
  </si>
  <si>
    <t>TM_004</t>
  </si>
  <si>
    <t>IES Kahului</t>
  </si>
  <si>
    <t>100 Hobron Ave</t>
  </si>
  <si>
    <t>TM_025</t>
  </si>
  <si>
    <t>019</t>
  </si>
  <si>
    <t>IES Port Allen</t>
  </si>
  <si>
    <t>260 Akaula St</t>
  </si>
  <si>
    <t>Eleele</t>
  </si>
  <si>
    <t>96705</t>
  </si>
  <si>
    <t>TM_026</t>
  </si>
  <si>
    <t>020</t>
  </si>
  <si>
    <t>#10 Wharf Rd/Beach Place</t>
  </si>
  <si>
    <t>TM_027</t>
  </si>
  <si>
    <t>Lanai Oil Terminal</t>
  </si>
  <si>
    <t>Kaumalapau Highway</t>
  </si>
  <si>
    <t>TM_028</t>
  </si>
  <si>
    <t>MidPac Petroleum Kawaihae Terminal</t>
  </si>
  <si>
    <t>61-3651 Kawaihae Road</t>
  </si>
  <si>
    <t>Kamuela</t>
  </si>
  <si>
    <t>96743</t>
  </si>
  <si>
    <t>TM_029</t>
  </si>
  <si>
    <t>023</t>
  </si>
  <si>
    <t>Pacific Biodiesel Terminal 1</t>
  </si>
  <si>
    <t>1003 Makepono Street</t>
  </si>
  <si>
    <t>TM_008</t>
  </si>
  <si>
    <t>Pacific Biodiesel Terminal 2</t>
  </si>
  <si>
    <t/>
  </si>
  <si>
    <t>TM_035</t>
  </si>
  <si>
    <t>Pacific Biodiesel Terminal 3</t>
  </si>
  <si>
    <t>40 Hobron Avenue</t>
  </si>
  <si>
    <t>TM_030</t>
  </si>
  <si>
    <t>026</t>
  </si>
  <si>
    <t>Pacific Biodiesel Terminal 4</t>
  </si>
  <si>
    <t>16-240 Mikahala Street</t>
  </si>
  <si>
    <t>Keaau</t>
  </si>
  <si>
    <t>96749</t>
  </si>
  <si>
    <t>TM_031</t>
  </si>
  <si>
    <t>027</t>
  </si>
  <si>
    <t>Par Hilo</t>
  </si>
  <si>
    <t>TM_032</t>
  </si>
  <si>
    <t>028</t>
  </si>
  <si>
    <t>Par Lihue</t>
  </si>
  <si>
    <t>3651 Ahukini Road</t>
  </si>
  <si>
    <t>TM_033</t>
  </si>
  <si>
    <t>Par Maui</t>
  </si>
  <si>
    <t>140 A Hobron Avenue</t>
  </si>
  <si>
    <t>TM_034</t>
  </si>
  <si>
    <t>Par Refinery-East</t>
  </si>
  <si>
    <t>91-325 Komohana Street</t>
  </si>
  <si>
    <t>RF_001</t>
  </si>
  <si>
    <t>031</t>
  </si>
  <si>
    <t>Par Refinery-West</t>
  </si>
  <si>
    <t>91-480 Malakole St</t>
  </si>
  <si>
    <t>RF_002</t>
  </si>
  <si>
    <t>032</t>
  </si>
  <si>
    <t>Par Sand Island</t>
  </si>
  <si>
    <t>2 Sand Island Access Road</t>
  </si>
  <si>
    <t>TM_007</t>
  </si>
  <si>
    <t>033</t>
  </si>
  <si>
    <t>000</t>
  </si>
  <si>
    <t>Company Short Name</t>
  </si>
  <si>
    <t>Aloha Petroleum Ltd</t>
  </si>
  <si>
    <t>Aloha</t>
  </si>
  <si>
    <t>B&amp;E Petroleum</t>
  </si>
  <si>
    <t>BE</t>
  </si>
  <si>
    <t>BIG ISLAND ENERGY CO., LLC dba AKANA PETROLEUM</t>
  </si>
  <si>
    <t>BIEnergy/Akana</t>
  </si>
  <si>
    <t>Big Island Biodiesel</t>
  </si>
  <si>
    <t>BigIslBio</t>
  </si>
  <si>
    <t>Chevron U.S.A. Inc.</t>
  </si>
  <si>
    <t>Chevron</t>
  </si>
  <si>
    <t>GARLOW PETROLEUM INC.</t>
  </si>
  <si>
    <t>Garlow</t>
  </si>
  <si>
    <t>Hawaiian Electric Co., Inc.</t>
  </si>
  <si>
    <t>HECO</t>
  </si>
  <si>
    <t>HFFC</t>
  </si>
  <si>
    <t>Hawaii Petroleum</t>
  </si>
  <si>
    <t>HIPetro</t>
  </si>
  <si>
    <t>Island Energy Services</t>
  </si>
  <si>
    <t>IESD</t>
  </si>
  <si>
    <t>Island Petroleum Inc.</t>
  </si>
  <si>
    <t>Kauai Petroleum Co. LTD</t>
  </si>
  <si>
    <t>KIPetro</t>
  </si>
  <si>
    <t>LANAI OIL COMPANY, INC.</t>
  </si>
  <si>
    <t>LanaiOil</t>
  </si>
  <si>
    <t>MAUI OIL COMPANY, INC.</t>
  </si>
  <si>
    <t>MauiOil</t>
  </si>
  <si>
    <t>Maui Electric Company, Ltd.</t>
  </si>
  <si>
    <t>MECO</t>
  </si>
  <si>
    <t>Mid Pac Petroleum LLC</t>
  </si>
  <si>
    <t>MidPac</t>
  </si>
  <si>
    <t>Maui Petroleum</t>
  </si>
  <si>
    <t>MIPetro</t>
  </si>
  <si>
    <t>OAHU PETROLEUM, INC.</t>
  </si>
  <si>
    <t>OahuPetro</t>
  </si>
  <si>
    <t>Pacific Biodiesel Inc</t>
  </si>
  <si>
    <t>PacBio</t>
  </si>
  <si>
    <t>Par Pacific</t>
  </si>
  <si>
    <t>PAR</t>
  </si>
  <si>
    <t>Senter Petroleum Inc.</t>
  </si>
  <si>
    <t>Senter</t>
  </si>
  <si>
    <t>Shell Oil Products, US</t>
  </si>
  <si>
    <t>Shell</t>
  </si>
  <si>
    <t xml:space="preserve">Tesoro Hawaii Corporation </t>
  </si>
  <si>
    <t>Tesoro</t>
  </si>
  <si>
    <t>THE GAS COMPANY, LLC</t>
  </si>
  <si>
    <t>TGC</t>
  </si>
  <si>
    <t>Zone</t>
  </si>
  <si>
    <t>Region</t>
  </si>
  <si>
    <t>1</t>
  </si>
  <si>
    <t>2</t>
  </si>
  <si>
    <t>3</t>
  </si>
  <si>
    <t>4</t>
  </si>
  <si>
    <t>5</t>
  </si>
  <si>
    <t>6</t>
  </si>
  <si>
    <t>7</t>
  </si>
  <si>
    <t>8</t>
  </si>
  <si>
    <t xml:space="preserve">Resubmission? </t>
  </si>
  <si>
    <t>form_code</t>
  </si>
  <si>
    <t>product</t>
  </si>
  <si>
    <t>product_code</t>
  </si>
  <si>
    <t>maximum_capacity</t>
  </si>
  <si>
    <t>net_capacity</t>
  </si>
  <si>
    <t>end_month_inventory</t>
  </si>
  <si>
    <t>receipts_pipeline</t>
  </si>
  <si>
    <t>receipts_tanker</t>
  </si>
  <si>
    <t>receipts_barge</t>
  </si>
  <si>
    <t>receipts_truck</t>
  </si>
  <si>
    <t>distribution_pipeline</t>
  </si>
  <si>
    <t>distribution_tanker</t>
  </si>
  <si>
    <t>distribution_barge</t>
  </si>
  <si>
    <t>distribution_truck</t>
  </si>
  <si>
    <t>dbedt</t>
  </si>
  <si>
    <t>company_code</t>
  </si>
  <si>
    <t>asset_id</t>
  </si>
  <si>
    <t>facility_code</t>
  </si>
  <si>
    <t>island_code</t>
  </si>
  <si>
    <t>report_date</t>
  </si>
  <si>
    <t>report_period</t>
  </si>
  <si>
    <t>report_period_month</t>
  </si>
  <si>
    <t>report_period_year</t>
  </si>
  <si>
    <t>resubmission</t>
  </si>
  <si>
    <t>total_products_reported</t>
  </si>
  <si>
    <t>total_barrels_reported</t>
  </si>
  <si>
    <t>total_receipts</t>
  </si>
  <si>
    <t>total_distribution</t>
  </si>
  <si>
    <t>total_inventory</t>
  </si>
  <si>
    <t>Phone: (808) 587-3807</t>
  </si>
  <si>
    <t>Email: dbedt.hseo.eiirp@hawaii.gov</t>
  </si>
  <si>
    <t>Forms must be uploaded to</t>
  </si>
  <si>
    <t>If you have any questions about the form after reading the PDF instructions, please contact HSEO at (808) 587-3807.</t>
  </si>
  <si>
    <t>https://eiirp.hawaii.gov/</t>
  </si>
  <si>
    <t>https://energy.hawaii.gov/eiirp</t>
  </si>
  <si>
    <t>054</t>
  </si>
  <si>
    <t>Biodiesel Feedstock</t>
  </si>
  <si>
    <t>Hawaii Fueling Facilities Corporation</t>
  </si>
  <si>
    <t>607 &amp; 701 Kalanianaole Ave</t>
  </si>
  <si>
    <t>Par Molokai Terminal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</si>
</sst>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theme="1"/>
      <name val="Calibri"/>
      <family val="2"/>
      <scheme val="minor"/>
    </font>
    <font>
      <b/>
      <sz val="10"/>
      <name val="Arial"/>
      <family val="2"/>
    </font>
    <font>
      <i/>
      <sz val="10"/>
      <name val="Arial"/>
      <family val="2"/>
    </font>
    <font>
      <sz val="10"/>
      <name val="Arial"/>
      <family val="2"/>
    </font>
    <font>
      <u/>
      <sz val="10"/>
      <color indexed="12"/>
      <name val="Arial"/>
      <family val="2"/>
    </font>
    <font>
      <sz val="11"/>
      <name val="Arial"/>
      <family val="2"/>
    </font>
    <font>
      <b/>
      <sz val="10"/>
      <name val="Lucida Fax"/>
      <family val="1"/>
    </font>
    <font>
      <sz val="10"/>
      <name val="Lucida Fax"/>
      <family val="1"/>
    </font>
    <font>
      <u/>
      <sz val="10"/>
      <color indexed="12"/>
      <name val="Lucida Fax"/>
      <family val="1"/>
    </font>
    <font>
      <b/>
      <sz val="11"/>
      <name val="Lucida Fax"/>
      <family val="1"/>
    </font>
    <font>
      <b/>
      <sz val="12"/>
      <name val="Lucida Fax"/>
      <family val="1"/>
    </font>
    <font>
      <sz val="12"/>
      <name val="Arial"/>
      <family val="2"/>
    </font>
    <font>
      <b/>
      <sz val="10"/>
      <name val="MS Sans Serif"/>
      <family val="2"/>
    </font>
    <font>
      <u/>
      <sz val="10"/>
      <name val="Arial"/>
      <family val="2"/>
    </font>
    <font>
      <b/>
      <sz val="9"/>
      <name val="Lucida Fax"/>
      <family val="1"/>
    </font>
    <font>
      <b/>
      <u/>
      <sz val="10"/>
      <name val="Arial"/>
      <family val="2"/>
    </font>
    <font>
      <sz val="10"/>
      <color rgb="FFFF0000"/>
      <name val="Arial"/>
      <family val="2"/>
    </font>
    <font>
      <b/>
      <sz val="10"/>
      <color rgb="FFFF0000"/>
      <name val="Lucida Fax"/>
      <family val="1"/>
    </font>
    <font>
      <sz val="8"/>
      <name val="Arial"/>
      <family val="2"/>
    </font>
    <font>
      <sz val="8"/>
      <color rgb="FF000000"/>
      <name val="Tahoma"/>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92D050"/>
        <bgColor indexed="64"/>
      </patternFill>
    </fill>
  </fills>
  <borders count="34">
    <border>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theme="0"/>
      </right>
      <top/>
      <bottom/>
      <diagonal/>
    </border>
  </borders>
  <cellStyleXfs count="5">
    <xf numFmtId="0" fontId="0" fillId="0" borderId="0"/>
    <xf numFmtId="0" fontId="5" fillId="0" borderId="0" applyNumberFormat="0" applyFill="0" applyBorder="0" applyAlignment="0" applyProtection="0">
      <alignment vertical="top"/>
      <protection locked="0"/>
    </xf>
    <xf numFmtId="0" fontId="4" fillId="0" borderId="0"/>
    <xf numFmtId="0" fontId="1" fillId="0" borderId="0"/>
    <xf numFmtId="0" fontId="4" fillId="0" borderId="0"/>
  </cellStyleXfs>
  <cellXfs count="229">
    <xf numFmtId="0" fontId="0" fillId="0" borderId="0" xfId="0"/>
    <xf numFmtId="0" fontId="6" fillId="0" borderId="0" xfId="0" applyFont="1"/>
    <xf numFmtId="0" fontId="0" fillId="2" borderId="0" xfId="0" applyFill="1"/>
    <xf numFmtId="0" fontId="0" fillId="2" borderId="1" xfId="0" applyFill="1" applyBorder="1"/>
    <xf numFmtId="0" fontId="2" fillId="2" borderId="1" xfId="0" applyFont="1" applyFill="1" applyBorder="1"/>
    <xf numFmtId="0" fontId="8" fillId="0" borderId="2" xfId="0" applyFont="1" applyBorder="1"/>
    <xf numFmtId="0" fontId="2" fillId="2" borderId="3" xfId="0" applyFont="1" applyFill="1" applyBorder="1"/>
    <xf numFmtId="0" fontId="0" fillId="2" borderId="4" xfId="0" applyFill="1" applyBorder="1"/>
    <xf numFmtId="0" fontId="8" fillId="0" borderId="0" xfId="0" applyFont="1"/>
    <xf numFmtId="0" fontId="9" fillId="0" borderId="0" xfId="1" applyFont="1" applyFill="1" applyBorder="1" applyAlignment="1" applyProtection="1"/>
    <xf numFmtId="0" fontId="8" fillId="2" borderId="6" xfId="0" applyFont="1" applyFill="1" applyBorder="1"/>
    <xf numFmtId="0" fontId="8" fillId="2" borderId="7" xfId="0" applyFont="1" applyFill="1" applyBorder="1"/>
    <xf numFmtId="0" fontId="8" fillId="2" borderId="8" xfId="0" applyFont="1" applyFill="1" applyBorder="1"/>
    <xf numFmtId="0" fontId="8" fillId="2" borderId="1" xfId="0" applyFont="1" applyFill="1" applyBorder="1"/>
    <xf numFmtId="0" fontId="8" fillId="2" borderId="0" xfId="0" applyFont="1" applyFill="1"/>
    <xf numFmtId="0" fontId="8" fillId="2" borderId="9" xfId="0" applyFont="1" applyFill="1" applyBorder="1"/>
    <xf numFmtId="0" fontId="8" fillId="2" borderId="6" xfId="2" applyFont="1" applyFill="1" applyBorder="1"/>
    <xf numFmtId="0" fontId="8" fillId="2" borderId="7" xfId="2" applyFont="1" applyFill="1" applyBorder="1"/>
    <xf numFmtId="0" fontId="8" fillId="2" borderId="8" xfId="2" applyFont="1" applyFill="1" applyBorder="1"/>
    <xf numFmtId="0" fontId="4" fillId="0" borderId="0" xfId="2"/>
    <xf numFmtId="0" fontId="8" fillId="2" borderId="1" xfId="2" applyFont="1" applyFill="1" applyBorder="1"/>
    <xf numFmtId="0" fontId="8" fillId="2" borderId="0" xfId="2" applyFont="1" applyFill="1"/>
    <xf numFmtId="0" fontId="8" fillId="2" borderId="9" xfId="2" applyFont="1" applyFill="1" applyBorder="1"/>
    <xf numFmtId="0" fontId="4" fillId="2" borderId="0" xfId="2" applyFill="1"/>
    <xf numFmtId="0" fontId="8" fillId="0" borderId="0" xfId="2" applyFont="1"/>
    <xf numFmtId="0" fontId="6" fillId="0" borderId="0" xfId="2" applyFont="1"/>
    <xf numFmtId="0" fontId="7" fillId="2" borderId="1" xfId="2" applyFont="1" applyFill="1" applyBorder="1"/>
    <xf numFmtId="0" fontId="7" fillId="2" borderId="0" xfId="2" applyFont="1" applyFill="1"/>
    <xf numFmtId="0" fontId="4" fillId="2" borderId="9" xfId="2" applyFill="1" applyBorder="1"/>
    <xf numFmtId="49" fontId="4" fillId="3" borderId="10" xfId="2" applyNumberFormat="1" applyFill="1" applyBorder="1" applyAlignment="1" applyProtection="1">
      <alignment horizontal="center"/>
      <protection locked="0"/>
    </xf>
    <xf numFmtId="14" fontId="8" fillId="2" borderId="0" xfId="2" applyNumberFormat="1" applyFont="1" applyFill="1"/>
    <xf numFmtId="1" fontId="4" fillId="3" borderId="10" xfId="2" applyNumberFormat="1" applyFill="1" applyBorder="1" applyAlignment="1" applyProtection="1">
      <alignment horizontal="center"/>
      <protection locked="0"/>
    </xf>
    <xf numFmtId="0" fontId="2" fillId="2" borderId="1" xfId="2" applyFont="1" applyFill="1" applyBorder="1"/>
    <xf numFmtId="0" fontId="7" fillId="2" borderId="1" xfId="2" applyFont="1" applyFill="1" applyBorder="1" applyAlignment="1">
      <alignment wrapText="1"/>
    </xf>
    <xf numFmtId="0" fontId="7" fillId="2" borderId="0" xfId="2" applyFont="1" applyFill="1" applyAlignment="1">
      <alignment wrapText="1"/>
    </xf>
    <xf numFmtId="0" fontId="7" fillId="2" borderId="9" xfId="2" applyFont="1" applyFill="1" applyBorder="1" applyAlignment="1">
      <alignment wrapText="1"/>
    </xf>
    <xf numFmtId="0" fontId="9" fillId="2" borderId="0" xfId="1" applyFont="1" applyFill="1" applyBorder="1" applyAlignment="1" applyProtection="1"/>
    <xf numFmtId="2" fontId="18" fillId="2" borderId="9" xfId="2" applyNumberFormat="1" applyFont="1" applyFill="1" applyBorder="1"/>
    <xf numFmtId="0" fontId="18" fillId="2" borderId="0" xfId="2" applyFont="1" applyFill="1"/>
    <xf numFmtId="1" fontId="8" fillId="2" borderId="0" xfId="2" applyNumberFormat="1" applyFont="1" applyFill="1"/>
    <xf numFmtId="2" fontId="7" fillId="2" borderId="0" xfId="2" applyNumberFormat="1" applyFont="1" applyFill="1"/>
    <xf numFmtId="0" fontId="2" fillId="2" borderId="0" xfId="2" applyFont="1" applyFill="1" applyAlignment="1">
      <alignment horizontal="center"/>
    </xf>
    <xf numFmtId="2" fontId="18" fillId="2" borderId="0" xfId="2" applyNumberFormat="1" applyFont="1" applyFill="1"/>
    <xf numFmtId="0" fontId="8" fillId="2" borderId="0" xfId="2" applyFont="1" applyFill="1" applyAlignment="1">
      <alignment horizontal="center"/>
    </xf>
    <xf numFmtId="2" fontId="8" fillId="2" borderId="0" xfId="2" applyNumberFormat="1" applyFont="1" applyFill="1"/>
    <xf numFmtId="0" fontId="4" fillId="3" borderId="10" xfId="2" applyFill="1" applyBorder="1" applyProtection="1">
      <protection locked="0"/>
    </xf>
    <xf numFmtId="0" fontId="13" fillId="2" borderId="0" xfId="2" applyFont="1" applyFill="1" applyAlignment="1">
      <alignment horizontal="center"/>
    </xf>
    <xf numFmtId="2" fontId="7" fillId="2" borderId="9" xfId="2" applyNumberFormat="1" applyFont="1" applyFill="1" applyBorder="1"/>
    <xf numFmtId="0" fontId="7" fillId="3" borderId="2" xfId="2" applyFont="1" applyFill="1" applyBorder="1"/>
    <xf numFmtId="0" fontId="4" fillId="2" borderId="1" xfId="2" applyFill="1" applyBorder="1"/>
    <xf numFmtId="0" fontId="3" fillId="2" borderId="1" xfId="2" applyFont="1" applyFill="1" applyBorder="1"/>
    <xf numFmtId="0" fontId="3" fillId="2" borderId="0" xfId="2" applyFont="1" applyFill="1" applyAlignment="1">
      <alignment wrapText="1"/>
    </xf>
    <xf numFmtId="0" fontId="3" fillId="2" borderId="0" xfId="2" applyFont="1" applyFill="1" applyAlignment="1">
      <alignment horizontal="left" wrapText="1"/>
    </xf>
    <xf numFmtId="0" fontId="3" fillId="2" borderId="9" xfId="2" applyFont="1" applyFill="1" applyBorder="1" applyAlignment="1">
      <alignment wrapText="1"/>
    </xf>
    <xf numFmtId="0" fontId="4" fillId="2" borderId="11" xfId="2" applyFill="1" applyBorder="1"/>
    <xf numFmtId="0" fontId="4" fillId="2" borderId="12" xfId="2" applyFill="1" applyBorder="1"/>
    <xf numFmtId="0" fontId="4" fillId="2" borderId="13" xfId="2" applyFill="1" applyBorder="1"/>
    <xf numFmtId="0" fontId="8" fillId="2" borderId="0" xfId="2" applyFont="1" applyFill="1" applyAlignment="1">
      <alignment vertical="center"/>
    </xf>
    <xf numFmtId="0" fontId="4" fillId="2" borderId="14" xfId="2" applyFill="1" applyBorder="1"/>
    <xf numFmtId="0" fontId="4" fillId="3" borderId="10" xfId="2" applyFill="1" applyBorder="1" applyAlignment="1" applyProtection="1">
      <alignment horizontal="left"/>
      <protection locked="0"/>
    </xf>
    <xf numFmtId="1" fontId="8" fillId="0" borderId="0" xfId="0" applyNumberFormat="1" applyFont="1"/>
    <xf numFmtId="0" fontId="7" fillId="2" borderId="0" xfId="2" applyFont="1" applyFill="1" applyAlignment="1">
      <alignment horizontal="left" vertical="top" wrapText="1"/>
    </xf>
    <xf numFmtId="0" fontId="0" fillId="2" borderId="9" xfId="0" applyFill="1" applyBorder="1"/>
    <xf numFmtId="0" fontId="17" fillId="2" borderId="0" xfId="2" applyFont="1" applyFill="1"/>
    <xf numFmtId="0" fontId="4" fillId="2" borderId="16" xfId="2" applyFill="1" applyBorder="1"/>
    <xf numFmtId="0" fontId="2" fillId="2" borderId="16" xfId="2" applyFont="1" applyFill="1" applyBorder="1" applyAlignment="1">
      <alignment horizontal="center"/>
    </xf>
    <xf numFmtId="0" fontId="4" fillId="2" borderId="17" xfId="2" applyFill="1" applyBorder="1"/>
    <xf numFmtId="0" fontId="3" fillId="2" borderId="0" xfId="2" applyFont="1" applyFill="1"/>
    <xf numFmtId="49" fontId="4" fillId="2" borderId="0" xfId="2" applyNumberFormat="1" applyFill="1"/>
    <xf numFmtId="2" fontId="7" fillId="2" borderId="0" xfId="0" applyNumberFormat="1" applyFont="1" applyFill="1" applyAlignment="1">
      <alignment horizontal="center"/>
    </xf>
    <xf numFmtId="0" fontId="0" fillId="2" borderId="12" xfId="0" applyFill="1" applyBorder="1"/>
    <xf numFmtId="3" fontId="8" fillId="2" borderId="0" xfId="0" applyNumberFormat="1" applyFont="1" applyFill="1" applyAlignment="1">
      <alignment horizontal="right"/>
    </xf>
    <xf numFmtId="0" fontId="8" fillId="2" borderId="0" xfId="0" applyFont="1" applyFill="1" applyAlignment="1">
      <alignment horizontal="center"/>
    </xf>
    <xf numFmtId="0" fontId="8" fillId="2" borderId="0" xfId="0" applyFont="1" applyFill="1" applyAlignment="1">
      <alignment horizontal="right"/>
    </xf>
    <xf numFmtId="2" fontId="7" fillId="2" borderId="9" xfId="0" applyNumberFormat="1" applyFont="1" applyFill="1" applyBorder="1" applyAlignment="1">
      <alignment horizontal="center"/>
    </xf>
    <xf numFmtId="0" fontId="0" fillId="2" borderId="11" xfId="0" applyFill="1" applyBorder="1"/>
    <xf numFmtId="0" fontId="0" fillId="2" borderId="13" xfId="0" applyFill="1" applyBorder="1"/>
    <xf numFmtId="0" fontId="7" fillId="2" borderId="0" xfId="0" applyFont="1" applyFill="1"/>
    <xf numFmtId="3" fontId="8" fillId="2" borderId="0" xfId="0" applyNumberFormat="1" applyFont="1" applyFill="1"/>
    <xf numFmtId="49" fontId="0" fillId="0" borderId="0" xfId="0" applyNumberFormat="1"/>
    <xf numFmtId="0" fontId="0" fillId="0" borderId="0" xfId="0" applyProtection="1">
      <protection locked="0"/>
    </xf>
    <xf numFmtId="0" fontId="10" fillId="2" borderId="1" xfId="0" applyFont="1" applyFill="1" applyBorder="1" applyAlignment="1">
      <alignment horizontal="center"/>
    </xf>
    <xf numFmtId="0" fontId="10" fillId="2" borderId="0" xfId="0" applyFont="1" applyFill="1" applyAlignment="1">
      <alignment horizontal="center"/>
    </xf>
    <xf numFmtId="0" fontId="10" fillId="2" borderId="9" xfId="0" applyFont="1" applyFill="1" applyBorder="1" applyAlignment="1">
      <alignment horizontal="center"/>
    </xf>
    <xf numFmtId="0" fontId="14" fillId="5" borderId="18" xfId="0" applyFont="1" applyFill="1" applyBorder="1" applyAlignment="1">
      <alignment horizontal="left"/>
    </xf>
    <xf numFmtId="3" fontId="4" fillId="5" borderId="18" xfId="0" applyNumberFormat="1" applyFont="1" applyFill="1" applyBorder="1" applyAlignment="1">
      <alignment horizontal="right"/>
    </xf>
    <xf numFmtId="3" fontId="4" fillId="5" borderId="19" xfId="0" applyNumberFormat="1" applyFont="1" applyFill="1" applyBorder="1" applyAlignment="1">
      <alignment horizontal="right"/>
    </xf>
    <xf numFmtId="0" fontId="8" fillId="2" borderId="0" xfId="2" applyFont="1" applyFill="1" applyAlignment="1">
      <alignment vertical="top"/>
    </xf>
    <xf numFmtId="0" fontId="7" fillId="3" borderId="20" xfId="2" applyFont="1" applyFill="1" applyBorder="1"/>
    <xf numFmtId="0" fontId="7" fillId="3" borderId="21" xfId="2" applyFont="1" applyFill="1" applyBorder="1"/>
    <xf numFmtId="0" fontId="17" fillId="0" borderId="0" xfId="2" applyFont="1" applyProtection="1">
      <protection locked="0"/>
    </xf>
    <xf numFmtId="0" fontId="4" fillId="0" borderId="0" xfId="2" applyProtection="1">
      <protection locked="0"/>
    </xf>
    <xf numFmtId="1" fontId="4" fillId="0" borderId="0" xfId="2" applyNumberFormat="1" applyProtection="1">
      <protection locked="0"/>
    </xf>
    <xf numFmtId="0" fontId="4" fillId="0" borderId="0" xfId="0" applyFont="1" applyProtection="1">
      <protection locked="0"/>
    </xf>
    <xf numFmtId="0" fontId="6" fillId="0" borderId="0" xfId="0" applyFont="1" applyProtection="1">
      <protection locked="0"/>
    </xf>
    <xf numFmtId="0" fontId="2" fillId="0" borderId="0" xfId="0" applyFont="1"/>
    <xf numFmtId="0" fontId="16" fillId="5" borderId="18" xfId="0" applyFont="1" applyFill="1" applyBorder="1" applyAlignment="1">
      <alignment horizontal="left"/>
    </xf>
    <xf numFmtId="0" fontId="0" fillId="0" borderId="33" xfId="0" applyBorder="1"/>
    <xf numFmtId="1" fontId="4" fillId="2" borderId="29" xfId="2" applyNumberFormat="1" applyFill="1" applyBorder="1"/>
    <xf numFmtId="2" fontId="0" fillId="0" borderId="0" xfId="0" applyNumberFormat="1" applyProtection="1">
      <protection locked="0"/>
    </xf>
    <xf numFmtId="3" fontId="0" fillId="0" borderId="0" xfId="0" applyNumberFormat="1"/>
    <xf numFmtId="1" fontId="0" fillId="0" borderId="0" xfId="0" applyNumberFormat="1"/>
    <xf numFmtId="49" fontId="4" fillId="0" borderId="0" xfId="0" applyNumberFormat="1" applyFont="1"/>
    <xf numFmtId="0" fontId="4" fillId="0" borderId="0" xfId="0" applyFont="1"/>
    <xf numFmtId="0" fontId="5" fillId="2" borderId="0" xfId="1" applyFill="1" applyAlignment="1" applyProtection="1"/>
    <xf numFmtId="0" fontId="4" fillId="3" borderId="14" xfId="2" applyFill="1" applyBorder="1" applyAlignment="1" applyProtection="1">
      <alignment horizontal="left" vertical="top" wrapText="1"/>
      <protection locked="0"/>
    </xf>
    <xf numFmtId="0" fontId="0" fillId="0" borderId="16" xfId="0" applyBorder="1" applyProtection="1">
      <protection locked="0"/>
    </xf>
    <xf numFmtId="0" fontId="0" fillId="0" borderId="17" xfId="0" applyBorder="1" applyProtection="1">
      <protection locked="0"/>
    </xf>
    <xf numFmtId="0" fontId="0" fillId="0" borderId="1" xfId="0" applyBorder="1" applyProtection="1">
      <protection locked="0"/>
    </xf>
    <xf numFmtId="0" fontId="0" fillId="0" borderId="0" xfId="0" applyProtection="1">
      <protection locked="0"/>
    </xf>
    <xf numFmtId="0" fontId="0" fillId="0" borderId="9"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23" xfId="0" applyBorder="1" applyProtection="1">
      <protection locked="0"/>
    </xf>
    <xf numFmtId="49" fontId="4" fillId="3" borderId="12" xfId="2" applyNumberFormat="1" applyFill="1" applyBorder="1" applyAlignment="1" applyProtection="1">
      <alignment horizontal="left"/>
      <protection locked="0"/>
    </xf>
    <xf numFmtId="0" fontId="4" fillId="4" borderId="12" xfId="2" applyFill="1" applyBorder="1" applyAlignment="1">
      <alignment horizontal="left"/>
    </xf>
    <xf numFmtId="0" fontId="4" fillId="3" borderId="15" xfId="2" applyFill="1" applyBorder="1" applyAlignment="1" applyProtection="1">
      <alignment horizontal="left"/>
      <protection locked="0"/>
    </xf>
    <xf numFmtId="0" fontId="4" fillId="3" borderId="20" xfId="2" applyFill="1" applyBorder="1" applyAlignment="1" applyProtection="1">
      <alignment horizontal="left"/>
      <protection locked="0"/>
    </xf>
    <xf numFmtId="0" fontId="4" fillId="3" borderId="22" xfId="2" applyFill="1" applyBorder="1" applyAlignment="1" applyProtection="1">
      <alignment horizontal="left"/>
      <protection locked="0"/>
    </xf>
    <xf numFmtId="1" fontId="4" fillId="3" borderId="15" xfId="2" applyNumberFormat="1" applyFill="1" applyBorder="1" applyAlignment="1" applyProtection="1">
      <alignment horizontal="center"/>
      <protection locked="0"/>
    </xf>
    <xf numFmtId="1" fontId="4" fillId="3" borderId="22" xfId="2" applyNumberFormat="1" applyFill="1" applyBorder="1" applyAlignment="1" applyProtection="1">
      <alignment horizontal="center"/>
      <protection locked="0"/>
    </xf>
    <xf numFmtId="0" fontId="4" fillId="3" borderId="15" xfId="2" applyFill="1" applyBorder="1" applyAlignment="1" applyProtection="1">
      <alignment horizontal="center"/>
      <protection locked="0"/>
    </xf>
    <xf numFmtId="0" fontId="4" fillId="3" borderId="22" xfId="2" applyFill="1" applyBorder="1" applyAlignment="1" applyProtection="1">
      <alignment horizontal="center"/>
      <protection locked="0"/>
    </xf>
    <xf numFmtId="0" fontId="8" fillId="3" borderId="15" xfId="2" applyFont="1" applyFill="1" applyBorder="1" applyAlignment="1" applyProtection="1">
      <alignment horizontal="center"/>
      <protection locked="0"/>
    </xf>
    <xf numFmtId="0" fontId="8" fillId="3" borderId="22" xfId="2" applyFont="1" applyFill="1" applyBorder="1" applyAlignment="1" applyProtection="1">
      <alignment horizontal="center"/>
      <protection locked="0"/>
    </xf>
    <xf numFmtId="0" fontId="4" fillId="3" borderId="20" xfId="2" applyFill="1" applyBorder="1" applyAlignment="1" applyProtection="1">
      <alignment horizontal="center"/>
      <protection locked="0"/>
    </xf>
    <xf numFmtId="0" fontId="10" fillId="2" borderId="1" xfId="2" applyFont="1" applyFill="1" applyBorder="1" applyAlignment="1">
      <alignment horizontal="center"/>
    </xf>
    <xf numFmtId="0" fontId="10" fillId="2" borderId="0" xfId="2" applyFont="1" applyFill="1" applyAlignment="1">
      <alignment horizontal="center"/>
    </xf>
    <xf numFmtId="0" fontId="10" fillId="2" borderId="9" xfId="2" applyFont="1" applyFill="1" applyBorder="1" applyAlignment="1">
      <alignment horizontal="center"/>
    </xf>
    <xf numFmtId="0" fontId="8" fillId="4" borderId="14" xfId="2" applyFont="1" applyFill="1" applyBorder="1" applyAlignment="1">
      <alignment horizontal="left" vertical="top" wrapText="1"/>
    </xf>
    <xf numFmtId="0" fontId="8" fillId="4" borderId="16" xfId="2" applyFont="1" applyFill="1" applyBorder="1" applyAlignment="1">
      <alignment horizontal="left" vertical="top" wrapText="1"/>
    </xf>
    <xf numFmtId="0" fontId="8" fillId="4" borderId="17" xfId="2" applyFont="1" applyFill="1" applyBorder="1" applyAlignment="1">
      <alignment horizontal="left" vertical="top" wrapText="1"/>
    </xf>
    <xf numFmtId="0" fontId="8" fillId="4" borderId="3" xfId="2" applyFont="1" applyFill="1" applyBorder="1" applyAlignment="1">
      <alignment horizontal="left" vertical="top" wrapText="1"/>
    </xf>
    <xf numFmtId="0" fontId="8" fillId="4" borderId="4" xfId="2" applyFont="1" applyFill="1" applyBorder="1" applyAlignment="1">
      <alignment horizontal="left" vertical="top" wrapText="1"/>
    </xf>
    <xf numFmtId="0" fontId="8" fillId="4" borderId="23" xfId="2" applyFont="1" applyFill="1" applyBorder="1" applyAlignment="1">
      <alignment horizontal="left" vertical="top" wrapText="1"/>
    </xf>
    <xf numFmtId="0" fontId="11" fillId="6" borderId="14" xfId="2" applyFont="1" applyFill="1" applyBorder="1" applyAlignment="1">
      <alignment horizontal="center" vertical="center"/>
    </xf>
    <xf numFmtId="0" fontId="12" fillId="6" borderId="16" xfId="2" applyFont="1" applyFill="1" applyBorder="1" applyAlignment="1">
      <alignment horizontal="center" vertical="center"/>
    </xf>
    <xf numFmtId="0" fontId="12" fillId="6" borderId="17" xfId="2" applyFont="1" applyFill="1" applyBorder="1" applyAlignment="1">
      <alignment horizontal="center" vertical="center"/>
    </xf>
    <xf numFmtId="0" fontId="12" fillId="6" borderId="3" xfId="2" applyFont="1" applyFill="1" applyBorder="1" applyAlignment="1">
      <alignment horizontal="center" vertical="center"/>
    </xf>
    <xf numFmtId="0" fontId="12" fillId="6" borderId="4" xfId="2" applyFont="1" applyFill="1" applyBorder="1" applyAlignment="1">
      <alignment horizontal="center" vertical="center"/>
    </xf>
    <xf numFmtId="0" fontId="12" fillId="6" borderId="23" xfId="2" applyFont="1" applyFill="1" applyBorder="1" applyAlignment="1">
      <alignment horizontal="center" vertical="center"/>
    </xf>
    <xf numFmtId="0" fontId="8" fillId="2" borderId="0" xfId="2" applyFont="1" applyFill="1" applyAlignment="1">
      <alignment horizontal="left" vertical="center" wrapText="1"/>
    </xf>
    <xf numFmtId="0" fontId="8" fillId="2" borderId="0" xfId="2" applyFont="1" applyFill="1" applyAlignment="1">
      <alignment horizontal="left" vertical="top" wrapText="1"/>
    </xf>
    <xf numFmtId="0" fontId="8" fillId="2" borderId="0" xfId="4" applyFont="1" applyFill="1" applyAlignment="1">
      <alignment horizontal="left" vertical="top" wrapText="1"/>
    </xf>
    <xf numFmtId="0" fontId="7" fillId="2" borderId="0" xfId="2" applyFont="1" applyFill="1" applyAlignment="1">
      <alignment horizontal="left" vertical="top" wrapText="1"/>
    </xf>
    <xf numFmtId="0" fontId="8" fillId="2" borderId="1" xfId="2" applyFont="1" applyFill="1" applyBorder="1"/>
    <xf numFmtId="0" fontId="8" fillId="2" borderId="0" xfId="2" applyFont="1" applyFill="1"/>
    <xf numFmtId="0" fontId="8" fillId="2" borderId="0" xfId="4" applyFont="1" applyFill="1" applyAlignment="1">
      <alignment horizontal="right"/>
    </xf>
    <xf numFmtId="0" fontId="8" fillId="2" borderId="9" xfId="4" applyFont="1" applyFill="1" applyBorder="1" applyAlignment="1">
      <alignment horizontal="right"/>
    </xf>
    <xf numFmtId="0" fontId="5" fillId="2" borderId="0" xfId="1" applyFill="1" applyBorder="1" applyAlignment="1" applyProtection="1">
      <alignment horizontal="right"/>
    </xf>
    <xf numFmtId="0" fontId="9" fillId="2" borderId="0" xfId="1" applyFont="1" applyFill="1" applyBorder="1" applyAlignment="1" applyProtection="1">
      <alignment horizontal="right"/>
    </xf>
    <xf numFmtId="0" fontId="9" fillId="2" borderId="9" xfId="1" applyFont="1" applyFill="1" applyBorder="1" applyAlignment="1" applyProtection="1">
      <alignment horizontal="right"/>
    </xf>
    <xf numFmtId="0" fontId="8" fillId="2" borderId="0" xfId="4" applyFont="1" applyFill="1" applyAlignment="1">
      <alignment horizontal="center"/>
    </xf>
    <xf numFmtId="0" fontId="8" fillId="2" borderId="9" xfId="4" applyFont="1" applyFill="1" applyBorder="1" applyAlignment="1">
      <alignment horizontal="center"/>
    </xf>
    <xf numFmtId="49" fontId="8" fillId="4" borderId="15" xfId="0" applyNumberFormat="1" applyFont="1" applyFill="1" applyBorder="1" applyAlignment="1">
      <alignment horizontal="center"/>
    </xf>
    <xf numFmtId="49" fontId="8" fillId="4" borderId="20" xfId="0" applyNumberFormat="1" applyFont="1" applyFill="1" applyBorder="1" applyAlignment="1">
      <alignment horizontal="center"/>
    </xf>
    <xf numFmtId="2" fontId="8" fillId="0" borderId="15" xfId="0" applyNumberFormat="1" applyFont="1" applyBorder="1" applyAlignment="1">
      <alignment horizontal="left"/>
    </xf>
    <xf numFmtId="2" fontId="8" fillId="0" borderId="20" xfId="0" applyNumberFormat="1" applyFont="1" applyBorder="1" applyAlignment="1">
      <alignment horizontal="left"/>
    </xf>
    <xf numFmtId="2" fontId="8" fillId="0" borderId="22" xfId="0" applyNumberFormat="1" applyFont="1" applyBorder="1" applyAlignment="1">
      <alignment horizontal="left"/>
    </xf>
    <xf numFmtId="3" fontId="4" fillId="0" borderId="15" xfId="0" applyNumberFormat="1" applyFont="1" applyBorder="1" applyAlignment="1" applyProtection="1">
      <alignment horizontal="right"/>
      <protection locked="0"/>
    </xf>
    <xf numFmtId="3" fontId="4" fillId="0" borderId="20" xfId="0" applyNumberFormat="1" applyFont="1" applyBorder="1" applyAlignment="1" applyProtection="1">
      <alignment horizontal="right"/>
      <protection locked="0"/>
    </xf>
    <xf numFmtId="3" fontId="4" fillId="0" borderId="22" xfId="0" applyNumberFormat="1" applyFont="1" applyBorder="1" applyAlignment="1" applyProtection="1">
      <alignment horizontal="right"/>
      <protection locked="0"/>
    </xf>
    <xf numFmtId="0" fontId="7" fillId="0" borderId="26" xfId="0" applyFont="1" applyBorder="1" applyAlignment="1">
      <alignment horizontal="center" wrapText="1"/>
    </xf>
    <xf numFmtId="0" fontId="0" fillId="0" borderId="16" xfId="0" applyBorder="1"/>
    <xf numFmtId="0" fontId="0" fillId="0" borderId="27" xfId="0" applyBorder="1"/>
    <xf numFmtId="0" fontId="0" fillId="0" borderId="24" xfId="0" applyBorder="1"/>
    <xf numFmtId="0" fontId="0" fillId="0" borderId="4" xfId="0" applyBorder="1"/>
    <xf numFmtId="0" fontId="0" fillId="0" borderId="25" xfId="0" applyBorder="1"/>
    <xf numFmtId="0" fontId="7" fillId="0" borderId="24" xfId="0" applyFont="1" applyBorder="1" applyAlignment="1">
      <alignment horizontal="center" wrapText="1"/>
    </xf>
    <xf numFmtId="0" fontId="7" fillId="0" borderId="4" xfId="0" applyFont="1" applyBorder="1" applyAlignment="1">
      <alignment horizontal="center" wrapText="1"/>
    </xf>
    <xf numFmtId="0" fontId="7" fillId="0" borderId="25" xfId="0" applyFont="1" applyBorder="1" applyAlignment="1">
      <alignment horizontal="center" wrapText="1"/>
    </xf>
    <xf numFmtId="0" fontId="7" fillId="0" borderId="15" xfId="0" applyFont="1" applyBorder="1" applyAlignment="1">
      <alignment horizontal="center" wrapText="1"/>
    </xf>
    <xf numFmtId="0" fontId="7" fillId="0" borderId="20" xfId="0" applyFont="1" applyBorder="1" applyAlignment="1">
      <alignment horizontal="center" wrapText="1"/>
    </xf>
    <xf numFmtId="0" fontId="7" fillId="0" borderId="22" xfId="0" applyFont="1" applyBorder="1" applyAlignment="1">
      <alignment horizontal="center" wrapText="1"/>
    </xf>
    <xf numFmtId="3" fontId="4" fillId="0" borderId="15" xfId="0" applyNumberFormat="1" applyFont="1" applyBorder="1" applyProtection="1">
      <protection locked="0"/>
    </xf>
    <xf numFmtId="3" fontId="4" fillId="0" borderId="20" xfId="0" applyNumberFormat="1" applyFont="1" applyBorder="1" applyProtection="1">
      <protection locked="0"/>
    </xf>
    <xf numFmtId="3" fontId="4" fillId="0" borderId="22" xfId="0" applyNumberFormat="1" applyFont="1" applyBorder="1" applyProtection="1">
      <protection locked="0"/>
    </xf>
    <xf numFmtId="3" fontId="4" fillId="0" borderId="26" xfId="0" applyNumberFormat="1" applyFont="1" applyBorder="1" applyProtection="1">
      <protection locked="0"/>
    </xf>
    <xf numFmtId="3" fontId="4" fillId="0" borderId="16" xfId="0" applyNumberFormat="1" applyFont="1" applyBorder="1" applyProtection="1">
      <protection locked="0"/>
    </xf>
    <xf numFmtId="3" fontId="4" fillId="0" borderId="27" xfId="0" applyNumberFormat="1" applyFont="1" applyBorder="1" applyProtection="1">
      <protection locked="0"/>
    </xf>
    <xf numFmtId="3" fontId="4" fillId="0" borderId="21" xfId="0" applyNumberFormat="1" applyFont="1" applyBorder="1" applyProtection="1">
      <protection locked="0"/>
    </xf>
    <xf numFmtId="0" fontId="8" fillId="4" borderId="10" xfId="0" applyFont="1" applyFill="1" applyBorder="1" applyAlignment="1">
      <alignment horizontal="left"/>
    </xf>
    <xf numFmtId="0" fontId="15" fillId="0" borderId="10" xfId="0" applyFont="1" applyBorder="1" applyAlignment="1">
      <alignment horizontal="left"/>
    </xf>
    <xf numFmtId="0" fontId="17" fillId="2" borderId="4" xfId="0" applyFont="1" applyFill="1" applyBorder="1" applyAlignment="1">
      <alignment horizontal="center"/>
    </xf>
    <xf numFmtId="0" fontId="17" fillId="2" borderId="23" xfId="0" applyFont="1" applyFill="1" applyBorder="1" applyAlignment="1">
      <alignment horizontal="center"/>
    </xf>
    <xf numFmtId="0" fontId="7" fillId="0" borderId="21" xfId="0" applyFont="1" applyBorder="1" applyAlignment="1">
      <alignment horizontal="center" wrapText="1"/>
    </xf>
    <xf numFmtId="0" fontId="7" fillId="0" borderId="5" xfId="0" applyFont="1" applyBorder="1" applyAlignment="1">
      <alignment horizontal="center" wrapText="1"/>
    </xf>
    <xf numFmtId="0" fontId="7" fillId="0" borderId="28" xfId="0" applyFont="1" applyBorder="1" applyAlignment="1">
      <alignment horizontal="center" wrapText="1"/>
    </xf>
    <xf numFmtId="0" fontId="7" fillId="0" borderId="26" xfId="0" applyFont="1" applyBorder="1" applyAlignment="1">
      <alignment horizontal="center"/>
    </xf>
    <xf numFmtId="0" fontId="7" fillId="0" borderId="16" xfId="0" applyFont="1" applyBorder="1" applyAlignment="1">
      <alignment horizontal="center"/>
    </xf>
    <xf numFmtId="0" fontId="7" fillId="0" borderId="27" xfId="0" applyFont="1" applyBorder="1" applyAlignment="1">
      <alignment horizontal="center"/>
    </xf>
    <xf numFmtId="0" fontId="7" fillId="0" borderId="24" xfId="0" applyFont="1" applyBorder="1" applyAlignment="1">
      <alignment horizontal="center"/>
    </xf>
    <xf numFmtId="0" fontId="7" fillId="0" borderId="4" xfId="0" applyFont="1" applyBorder="1" applyAlignment="1">
      <alignment horizontal="center"/>
    </xf>
    <xf numFmtId="0" fontId="7" fillId="0" borderId="25" xfId="0" applyFont="1" applyBorder="1" applyAlignment="1">
      <alignment horizontal="center"/>
    </xf>
    <xf numFmtId="0" fontId="7" fillId="0" borderId="16" xfId="0" applyFont="1" applyBorder="1" applyAlignment="1">
      <alignment horizontal="center" wrapText="1"/>
    </xf>
    <xf numFmtId="0" fontId="7" fillId="0" borderId="23" xfId="0" applyFont="1" applyBorder="1" applyAlignment="1">
      <alignment horizontal="center" wrapText="1"/>
    </xf>
    <xf numFmtId="0" fontId="11" fillId="6" borderId="6" xfId="2" applyFont="1" applyFill="1" applyBorder="1" applyAlignment="1">
      <alignment horizontal="center" vertical="center"/>
    </xf>
    <xf numFmtId="0" fontId="11" fillId="6" borderId="7" xfId="2" applyFont="1" applyFill="1" applyBorder="1" applyAlignment="1">
      <alignment horizontal="center" vertical="center"/>
    </xf>
    <xf numFmtId="0" fontId="11" fillId="6" borderId="8" xfId="2" applyFont="1" applyFill="1" applyBorder="1" applyAlignment="1">
      <alignment horizontal="center" vertical="center"/>
    </xf>
    <xf numFmtId="0" fontId="11" fillId="6" borderId="11" xfId="2" applyFont="1" applyFill="1" applyBorder="1" applyAlignment="1">
      <alignment horizontal="center" vertical="center"/>
    </xf>
    <xf numFmtId="0" fontId="11" fillId="6" borderId="12" xfId="2" applyFont="1" applyFill="1" applyBorder="1" applyAlignment="1">
      <alignment horizontal="center" vertical="center"/>
    </xf>
    <xf numFmtId="0" fontId="11" fillId="6" borderId="13" xfId="2" applyFont="1" applyFill="1" applyBorder="1" applyAlignment="1">
      <alignment horizontal="center" vertical="center"/>
    </xf>
    <xf numFmtId="0" fontId="8" fillId="2" borderId="1" xfId="0" applyFont="1" applyFill="1" applyBorder="1"/>
    <xf numFmtId="0" fontId="8" fillId="2" borderId="0" xfId="0" applyFont="1" applyFill="1"/>
    <xf numFmtId="0" fontId="10" fillId="2" borderId="1" xfId="0" applyFont="1" applyFill="1" applyBorder="1" applyAlignment="1">
      <alignment horizontal="center"/>
    </xf>
    <xf numFmtId="0" fontId="10" fillId="2" borderId="0" xfId="0" applyFont="1" applyFill="1" applyAlignment="1">
      <alignment horizontal="center"/>
    </xf>
    <xf numFmtId="0" fontId="10" fillId="2" borderId="9" xfId="0" applyFont="1" applyFill="1" applyBorder="1" applyAlignment="1">
      <alignment horizontal="center"/>
    </xf>
    <xf numFmtId="0" fontId="0" fillId="2" borderId="0" xfId="0" applyFill="1" applyAlignment="1">
      <alignment horizontal="center"/>
    </xf>
    <xf numFmtId="0" fontId="8" fillId="4" borderId="2" xfId="0" applyFont="1" applyFill="1" applyBorder="1" applyAlignment="1">
      <alignment horizontal="center" vertical="top" wrapText="1"/>
    </xf>
    <xf numFmtId="0" fontId="8" fillId="4" borderId="20" xfId="0" applyFont="1" applyFill="1" applyBorder="1" applyAlignment="1">
      <alignment horizontal="center" vertical="top" wrapText="1"/>
    </xf>
    <xf numFmtId="0" fontId="8" fillId="4" borderId="21" xfId="0" applyFont="1" applyFill="1" applyBorder="1" applyAlignment="1">
      <alignment horizontal="center" vertical="top" wrapText="1"/>
    </xf>
    <xf numFmtId="0" fontId="8" fillId="0" borderId="10" xfId="0" applyFont="1" applyBorder="1" applyAlignment="1" applyProtection="1">
      <alignment horizontal="center"/>
      <protection locked="0"/>
    </xf>
    <xf numFmtId="49" fontId="8" fillId="4" borderId="30" xfId="0" applyNumberFormat="1" applyFont="1" applyFill="1" applyBorder="1" applyAlignment="1">
      <alignment horizontal="center"/>
    </xf>
    <xf numFmtId="49" fontId="8" fillId="4" borderId="31" xfId="0" applyNumberFormat="1" applyFont="1" applyFill="1" applyBorder="1" applyAlignment="1">
      <alignment horizontal="center"/>
    </xf>
    <xf numFmtId="49" fontId="8" fillId="4" borderId="32" xfId="0" applyNumberFormat="1" applyFont="1" applyFill="1" applyBorder="1" applyAlignment="1">
      <alignment horizontal="center"/>
    </xf>
    <xf numFmtId="0" fontId="4" fillId="0" borderId="20" xfId="0" applyFont="1" applyBorder="1" applyAlignment="1" applyProtection="1">
      <alignment horizontal="left"/>
      <protection locked="0"/>
    </xf>
    <xf numFmtId="0" fontId="4" fillId="0" borderId="22" xfId="0" applyFont="1" applyBorder="1" applyAlignment="1" applyProtection="1">
      <alignment horizontal="left"/>
      <protection locked="0"/>
    </xf>
    <xf numFmtId="0" fontId="4" fillId="0" borderId="15" xfId="0" applyFont="1" applyBorder="1" applyAlignment="1" applyProtection="1">
      <alignment horizontal="left"/>
      <protection locked="0"/>
    </xf>
    <xf numFmtId="0" fontId="8" fillId="2" borderId="0" xfId="0" applyFont="1" applyFill="1" applyAlignment="1">
      <alignment horizontal="right"/>
    </xf>
    <xf numFmtId="0" fontId="8" fillId="2" borderId="9" xfId="0" applyFont="1" applyFill="1" applyBorder="1" applyAlignment="1">
      <alignment horizontal="right"/>
    </xf>
    <xf numFmtId="3" fontId="4" fillId="0" borderId="21" xfId="0" applyNumberFormat="1" applyFont="1" applyBorder="1" applyAlignment="1" applyProtection="1">
      <alignment horizontal="right"/>
      <protection locked="0"/>
    </xf>
    <xf numFmtId="0" fontId="7" fillId="0" borderId="29" xfId="0" applyFont="1" applyBorder="1" applyAlignment="1">
      <alignment horizontal="center" wrapText="1"/>
    </xf>
    <xf numFmtId="0" fontId="7" fillId="0" borderId="0" xfId="0" applyFont="1" applyAlignment="1">
      <alignment horizontal="center" wrapText="1"/>
    </xf>
    <xf numFmtId="3" fontId="7" fillId="4" borderId="15" xfId="0" applyNumberFormat="1" applyFont="1" applyFill="1" applyBorder="1" applyAlignment="1">
      <alignment horizontal="center"/>
    </xf>
    <xf numFmtId="3" fontId="7" fillId="4" borderId="20" xfId="0" applyNumberFormat="1" applyFont="1" applyFill="1" applyBorder="1" applyAlignment="1">
      <alignment horizontal="center"/>
    </xf>
    <xf numFmtId="3" fontId="7" fillId="4" borderId="22" xfId="0" applyNumberFormat="1" applyFont="1" applyFill="1" applyBorder="1" applyAlignment="1">
      <alignment horizontal="center"/>
    </xf>
    <xf numFmtId="3" fontId="4" fillId="0" borderId="30" xfId="0" applyNumberFormat="1" applyFont="1" applyBorder="1" applyAlignment="1" applyProtection="1">
      <alignment horizontal="right"/>
      <protection locked="0"/>
    </xf>
    <xf numFmtId="3" fontId="4" fillId="0" borderId="31" xfId="0" applyNumberFormat="1" applyFont="1" applyBorder="1" applyAlignment="1" applyProtection="1">
      <alignment horizontal="right"/>
      <protection locked="0"/>
    </xf>
    <xf numFmtId="3" fontId="4" fillId="0" borderId="32" xfId="0" applyNumberFormat="1" applyFont="1" applyBorder="1" applyAlignment="1" applyProtection="1">
      <alignment horizontal="right"/>
      <protection locked="0"/>
    </xf>
  </cellXfs>
  <cellStyles count="5">
    <cellStyle name="Hyperlink" xfId="1" builtinId="8"/>
    <cellStyle name="Normal" xfId="0" builtinId="0"/>
    <cellStyle name="Normal 2" xfId="2" xr:uid="{00000000-0005-0000-0000-000002000000}"/>
    <cellStyle name="Normal 2 2" xfId="4" xr:uid="{C368FB4D-A649-4A38-8DAD-3C766FD44441}"/>
    <cellStyle name="Normal 4" xfId="3" xr:uid="{797BA7CD-C174-4280-9686-1D7B915FEF6D}"/>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7" lockText="1" noThreeD="1"/>
</file>

<file path=xl/ctrlProps/ctrlProp2.xml><?xml version="1.0" encoding="utf-8"?>
<formControlPr xmlns="http://schemas.microsoft.com/office/spreadsheetml/2009/9/main" objectType="CheckBox" fmlaLink="$BA$8" lockText="1" noThreeD="1"/>
</file>

<file path=xl/ctrlProps/ctrlProp3.xml><?xml version="1.0" encoding="utf-8"?>
<formControlPr xmlns="http://schemas.microsoft.com/office/spreadsheetml/2009/9/main" objectType="CheckBox" fmlaLink="$BA$9" lockText="1" noThreeD="1"/>
</file>

<file path=xl/ctrlProps/ctrlProp4.xml><?xml version="1.0" encoding="utf-8"?>
<formControlPr xmlns="http://schemas.microsoft.com/office/spreadsheetml/2009/9/main" objectType="CheckBox" fmlaLink="$BA$14" lockText="1" noThreeD="1"/>
</file>

<file path=xl/ctrlProps/ctrlProp5.xml><?xml version="1.0" encoding="utf-8"?>
<formControlPr xmlns="http://schemas.microsoft.com/office/spreadsheetml/2009/9/main" objectType="CheckBox" fmlaLink="Facility!$B$7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27</xdr:row>
          <xdr:rowOff>85725</xdr:rowOff>
        </xdr:from>
        <xdr:to>
          <xdr:col>10</xdr:col>
          <xdr:colOff>142875</xdr:colOff>
          <xdr:row>29</xdr:row>
          <xdr:rowOff>66675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Respondent information has changed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0</xdr:rowOff>
        </xdr:from>
        <xdr:to>
          <xdr:col>19</xdr:col>
          <xdr:colOff>66675</xdr:colOff>
          <xdr:row>32</xdr:row>
          <xdr:rowOff>66675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104775</xdr:rowOff>
        </xdr:from>
        <xdr:to>
          <xdr:col>21</xdr:col>
          <xdr:colOff>142875</xdr:colOff>
          <xdr:row>34</xdr:row>
          <xdr:rowOff>47625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0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Petroleum Product Refiner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42</xdr:row>
          <xdr:rowOff>47625</xdr:rowOff>
        </xdr:from>
        <xdr:to>
          <xdr:col>21</xdr:col>
          <xdr:colOff>180975</xdr:colOff>
          <xdr:row>44</xdr:row>
          <xdr:rowOff>9525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Address same as Facility Location (If different, enter Mailing Address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26</xdr:col>
          <xdr:colOff>161925</xdr:colOff>
          <xdr:row>15</xdr:row>
          <xdr:rowOff>47625</xdr:rowOff>
        </xdr:from>
        <xdr:to>
          <xdr:col>41</xdr:col>
          <xdr:colOff>66675</xdr:colOff>
          <xdr:row>17</xdr:row>
          <xdr:rowOff>28575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Resubmission (Indicate reason of resubmission in the Comments section below)</a:t>
              </a:r>
            </a:p>
          </xdr:txBody>
        </xdr:sp>
        <xdr:clientData/>
      </xdr:twoCellAnchor>
    </mc:Choice>
    <mc:Fallback/>
  </mc:AlternateContent>
  <xdr:twoCellAnchor>
    <xdr:from>
      <xdr:col>21</xdr:col>
      <xdr:colOff>171450</xdr:colOff>
      <xdr:row>0</xdr:row>
      <xdr:rowOff>142875</xdr:rowOff>
    </xdr:from>
    <xdr:to>
      <xdr:col>28</xdr:col>
      <xdr:colOff>163384</xdr:colOff>
      <xdr:row>7</xdr:row>
      <xdr:rowOff>82550</xdr:rowOff>
    </xdr:to>
    <xdr:pic>
      <xdr:nvPicPr>
        <xdr:cNvPr id="2" name="Picture 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5972175" y="142875"/>
          <a:ext cx="1963609" cy="1073150"/>
        </a:xfrm>
        <a:prstGeom prst="rect">
          <a:avLst/>
        </a:prstGeom>
        <a:noFill/>
        <a:ln w="9525">
          <a:solidFill>
            <a:srgbClr val="77933C"/>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221697</xdr:colOff>
      <xdr:row>2</xdr:row>
      <xdr:rowOff>134868</xdr:rowOff>
    </xdr:from>
    <xdr:to>
      <xdr:col>39</xdr:col>
      <xdr:colOff>265674</xdr:colOff>
      <xdr:row>9</xdr:row>
      <xdr:rowOff>51628</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9307719" y="474455"/>
          <a:ext cx="1957259" cy="1076325"/>
        </a:xfrm>
        <a:prstGeom prst="rect">
          <a:avLst/>
        </a:prstGeom>
        <a:noFill/>
        <a:ln w="9525">
          <a:solidFill>
            <a:srgbClr val="77933C"/>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energy.hawaii.gov/eiirp" TargetMode="External"/><Relationship Id="rId1" Type="http://schemas.openxmlformats.org/officeDocument/2006/relationships/hyperlink" Target="https://eiirp.hawaii.gov/"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ergy.hawaii.gov/eiir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A71"/>
  <sheetViews>
    <sheetView tabSelected="1" zoomScale="85" zoomScaleNormal="85" workbookViewId="0">
      <selection activeCell="G17" sqref="G17:U17"/>
    </sheetView>
  </sheetViews>
  <sheetFormatPr defaultColWidth="9.140625" defaultRowHeight="12.75" x14ac:dyDescent="0.2"/>
  <cols>
    <col min="1" max="21" width="4" style="19" customWidth="1"/>
    <col min="22" max="22" width="4.42578125" style="19" customWidth="1"/>
    <col min="23" max="50" width="4" style="19" customWidth="1"/>
    <col min="51" max="51" width="2.7109375" style="19" customWidth="1"/>
    <col min="52" max="53" width="9.140625" style="91" hidden="1" customWidth="1"/>
    <col min="54" max="16384" width="9.140625" style="19"/>
  </cols>
  <sheetData>
    <row r="1" spans="1:53" x14ac:dyDescent="0.2">
      <c r="A1" s="16"/>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8"/>
      <c r="AZ1" s="90" t="s">
        <v>0</v>
      </c>
    </row>
    <row r="2" spans="1:53" x14ac:dyDescent="0.2">
      <c r="A2" s="20"/>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2"/>
      <c r="AZ2" s="91" t="s">
        <v>1</v>
      </c>
      <c r="BA2" s="91" t="str">
        <f>'(3)'!J27</f>
        <v>N</v>
      </c>
    </row>
    <row r="3" spans="1:53" x14ac:dyDescent="0.2">
      <c r="A3" s="145"/>
      <c r="B3" s="146"/>
      <c r="C3" s="146"/>
      <c r="D3" s="146"/>
      <c r="E3" s="146"/>
      <c r="F3" s="146"/>
      <c r="G3" s="146"/>
      <c r="H3" s="146"/>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2"/>
      <c r="AZ3" s="91" t="s">
        <v>2</v>
      </c>
      <c r="BA3" s="91">
        <f>G17</f>
        <v>0</v>
      </c>
    </row>
    <row r="4" spans="1:53" x14ac:dyDescent="0.2">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2"/>
      <c r="AZ4" s="91" t="s">
        <v>3</v>
      </c>
      <c r="BA4" s="92">
        <f>M19</f>
        <v>0</v>
      </c>
    </row>
    <row r="5" spans="1:53" x14ac:dyDescent="0.2">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2"/>
      <c r="AZ5" s="91" t="s">
        <v>4</v>
      </c>
      <c r="BA5" s="91" t="str">
        <f>CONCATENATE(K21,"/",O21,"/",S21)</f>
        <v>//</v>
      </c>
    </row>
    <row r="6" spans="1:53" x14ac:dyDescent="0.2">
      <c r="A6" s="20"/>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3"/>
      <c r="AI6" s="23"/>
      <c r="AJ6" s="23"/>
      <c r="AK6" s="23"/>
      <c r="AL6" s="23"/>
      <c r="AM6" s="23"/>
      <c r="AN6" s="23"/>
      <c r="AO6" s="23"/>
      <c r="AP6" s="23"/>
      <c r="AQ6" s="23"/>
      <c r="AR6" s="23"/>
      <c r="AS6" s="147" t="s">
        <v>382</v>
      </c>
      <c r="AT6" s="147"/>
      <c r="AU6" s="147"/>
      <c r="AV6" s="147"/>
      <c r="AW6" s="147"/>
      <c r="AX6" s="148"/>
      <c r="AY6" s="24"/>
      <c r="AZ6" s="91" t="s">
        <v>5</v>
      </c>
      <c r="BA6" s="91" t="e">
        <f>#REF!</f>
        <v>#REF!</v>
      </c>
    </row>
    <row r="7" spans="1:53" x14ac:dyDescent="0.2">
      <c r="A7" s="20"/>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3"/>
      <c r="AI7" s="23"/>
      <c r="AJ7" s="23"/>
      <c r="AK7" s="23"/>
      <c r="AL7" s="23"/>
      <c r="AM7" s="23"/>
      <c r="AN7" s="23"/>
      <c r="AO7" s="23"/>
      <c r="AP7" s="152" t="s">
        <v>383</v>
      </c>
      <c r="AQ7" s="152"/>
      <c r="AR7" s="152"/>
      <c r="AS7" s="152"/>
      <c r="AT7" s="152"/>
      <c r="AU7" s="152"/>
      <c r="AV7" s="152"/>
      <c r="AW7" s="152"/>
      <c r="AX7" s="153"/>
      <c r="AY7" s="24"/>
      <c r="AZ7" s="91" t="s">
        <v>6</v>
      </c>
    </row>
    <row r="8" spans="1:53" x14ac:dyDescent="0.2">
      <c r="A8" s="20"/>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3"/>
      <c r="AI8" s="23"/>
      <c r="AJ8" s="23"/>
      <c r="AK8" s="23"/>
      <c r="AL8" s="23"/>
      <c r="AM8" s="23"/>
      <c r="AN8" s="23"/>
      <c r="AO8" s="149" t="s">
        <v>387</v>
      </c>
      <c r="AP8" s="150"/>
      <c r="AQ8" s="150"/>
      <c r="AR8" s="150"/>
      <c r="AS8" s="150"/>
      <c r="AT8" s="150"/>
      <c r="AU8" s="150"/>
      <c r="AV8" s="150"/>
      <c r="AW8" s="150"/>
      <c r="AX8" s="151"/>
      <c r="AY8" s="9"/>
      <c r="AZ8" s="91" t="s">
        <v>7</v>
      </c>
      <c r="BA8" s="91" t="b">
        <v>0</v>
      </c>
    </row>
    <row r="9" spans="1:53" s="25" customFormat="1" ht="14.25" x14ac:dyDescent="0.2">
      <c r="A9" s="126" t="s">
        <v>8</v>
      </c>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8"/>
      <c r="AZ9" s="91" t="s">
        <v>9</v>
      </c>
      <c r="BA9" s="91"/>
    </row>
    <row r="10" spans="1:53" s="25" customFormat="1" ht="14.25" x14ac:dyDescent="0.2">
      <c r="A10" s="126" t="s">
        <v>10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8"/>
      <c r="AZ10" s="91" t="s">
        <v>11</v>
      </c>
      <c r="BA10" s="91">
        <f>I37</f>
        <v>0</v>
      </c>
    </row>
    <row r="11" spans="1:53" ht="26.25" customHeight="1" x14ac:dyDescent="0.2">
      <c r="A11" s="129" t="s">
        <v>12</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1"/>
      <c r="AZ11" s="91" t="s">
        <v>13</v>
      </c>
      <c r="BA11" s="91" t="str">
        <f>F41</f>
        <v xml:space="preserve"> </v>
      </c>
    </row>
    <row r="12" spans="1:53" ht="12.75" customHeight="1" x14ac:dyDescent="0.2">
      <c r="A12" s="132"/>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4"/>
      <c r="AZ12" s="91" t="s">
        <v>14</v>
      </c>
      <c r="BA12" s="91" t="str">
        <f>M41</f>
        <v xml:space="preserve"> </v>
      </c>
    </row>
    <row r="13" spans="1:53" x14ac:dyDescent="0.2">
      <c r="A13" s="135" t="s">
        <v>15</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7"/>
      <c r="Z13" s="135" t="s">
        <v>16</v>
      </c>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7"/>
      <c r="AZ13" s="91" t="s">
        <v>17</v>
      </c>
      <c r="BA13" s="92" t="str">
        <f>Q41</f>
        <v xml:space="preserve"> </v>
      </c>
    </row>
    <row r="14" spans="1:53" x14ac:dyDescent="0.2">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40"/>
      <c r="Z14" s="138"/>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40"/>
      <c r="AZ14" s="91" t="s">
        <v>18</v>
      </c>
      <c r="BA14" s="91" t="b">
        <v>0</v>
      </c>
    </row>
    <row r="15" spans="1:53" x14ac:dyDescent="0.2">
      <c r="A15" s="26"/>
      <c r="B15" s="27"/>
      <c r="C15" s="27"/>
      <c r="D15" s="27"/>
      <c r="E15" s="27"/>
      <c r="F15" s="27"/>
      <c r="G15" s="27"/>
      <c r="H15" s="27"/>
      <c r="I15" s="27"/>
      <c r="J15" s="27"/>
      <c r="K15" s="21"/>
      <c r="L15" s="21"/>
      <c r="M15" s="21"/>
      <c r="N15" s="21"/>
      <c r="O15" s="21"/>
      <c r="P15" s="21"/>
      <c r="Q15" s="21"/>
      <c r="R15" s="21"/>
      <c r="S15" s="21"/>
      <c r="T15" s="21"/>
      <c r="U15" s="23"/>
      <c r="V15" s="23"/>
      <c r="W15" s="23"/>
      <c r="X15" s="23"/>
      <c r="Y15" s="28"/>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8"/>
      <c r="AZ15" s="91" t="s">
        <v>19</v>
      </c>
      <c r="BA15" s="91">
        <f>I46</f>
        <v>0</v>
      </c>
    </row>
    <row r="16" spans="1:53" x14ac:dyDescent="0.2">
      <c r="A16" s="26"/>
      <c r="B16" s="27"/>
      <c r="C16" s="27"/>
      <c r="D16" s="27"/>
      <c r="E16" s="27"/>
      <c r="F16" s="27"/>
      <c r="G16" s="27"/>
      <c r="H16" s="27"/>
      <c r="I16" s="27"/>
      <c r="J16" s="27"/>
      <c r="K16" s="21"/>
      <c r="L16" s="21"/>
      <c r="M16" s="21"/>
      <c r="N16" s="21"/>
      <c r="O16" s="21"/>
      <c r="P16" s="21"/>
      <c r="Q16" s="21"/>
      <c r="R16" s="21"/>
      <c r="S16" s="21"/>
      <c r="T16" s="21"/>
      <c r="U16" s="21"/>
      <c r="V16" s="21"/>
      <c r="W16" s="21"/>
      <c r="X16" s="23"/>
      <c r="Y16" s="28"/>
      <c r="Z16" s="21"/>
      <c r="AA16" s="21"/>
      <c r="AB16" s="21"/>
      <c r="AC16" s="21"/>
      <c r="AD16" s="21"/>
      <c r="AE16" s="21"/>
      <c r="AF16" s="23"/>
      <c r="AG16" s="23"/>
      <c r="AH16" s="23"/>
      <c r="AI16" s="23"/>
      <c r="AJ16" s="23"/>
      <c r="AK16" s="23"/>
      <c r="AL16" s="23"/>
      <c r="AM16" s="23"/>
      <c r="AN16" s="23"/>
      <c r="AO16" s="23"/>
      <c r="AP16" s="23"/>
      <c r="AQ16" s="23"/>
      <c r="AR16" s="23"/>
      <c r="AS16" s="23"/>
      <c r="AT16" s="23"/>
      <c r="AU16" s="23"/>
      <c r="AV16" s="23"/>
      <c r="AW16" s="23"/>
      <c r="AX16" s="28"/>
      <c r="AZ16" s="91" t="s">
        <v>20</v>
      </c>
      <c r="BA16" s="91">
        <f>F48</f>
        <v>0</v>
      </c>
    </row>
    <row r="17" spans="1:53" x14ac:dyDescent="0.2">
      <c r="A17" s="26"/>
      <c r="B17" s="27" t="s">
        <v>21</v>
      </c>
      <c r="C17" s="27"/>
      <c r="D17" s="27"/>
      <c r="E17" s="27"/>
      <c r="F17" s="27"/>
      <c r="G17" s="116"/>
      <c r="H17" s="117"/>
      <c r="I17" s="117"/>
      <c r="J17" s="117"/>
      <c r="K17" s="117"/>
      <c r="L17" s="117"/>
      <c r="M17" s="117"/>
      <c r="N17" s="117"/>
      <c r="O17" s="117"/>
      <c r="P17" s="117"/>
      <c r="Q17" s="117"/>
      <c r="R17" s="117"/>
      <c r="S17" s="117"/>
      <c r="T17" s="117"/>
      <c r="U17" s="118"/>
      <c r="V17" s="21"/>
      <c r="W17" s="21"/>
      <c r="X17" s="23"/>
      <c r="Y17" s="28"/>
      <c r="Z17" s="21"/>
      <c r="AA17" s="21"/>
      <c r="AB17" s="21"/>
      <c r="AC17" s="21"/>
      <c r="AD17" s="21"/>
      <c r="AE17" s="21"/>
      <c r="AF17" s="23"/>
      <c r="AG17" s="23"/>
      <c r="AH17" s="23"/>
      <c r="AI17" s="23"/>
      <c r="AJ17" s="23"/>
      <c r="AK17" s="23"/>
      <c r="AL17" s="23"/>
      <c r="AM17" s="23"/>
      <c r="AN17" s="23"/>
      <c r="AO17" s="23"/>
      <c r="AP17" s="23"/>
      <c r="AQ17" s="23"/>
      <c r="AR17" s="23"/>
      <c r="AS17" s="23"/>
      <c r="AT17" s="23"/>
      <c r="AU17" s="23"/>
      <c r="AV17" s="23"/>
      <c r="AW17" s="23"/>
      <c r="AX17" s="28"/>
      <c r="AZ17" s="91" t="s">
        <v>22</v>
      </c>
      <c r="BA17" s="91">
        <f>M48</f>
        <v>0</v>
      </c>
    </row>
    <row r="18" spans="1:53" x14ac:dyDescent="0.2">
      <c r="A18" s="26"/>
      <c r="B18" s="27"/>
      <c r="C18" s="27"/>
      <c r="D18" s="27"/>
      <c r="E18" s="27"/>
      <c r="F18" s="27"/>
      <c r="G18" s="27"/>
      <c r="H18" s="27"/>
      <c r="I18" s="27"/>
      <c r="J18" s="27"/>
      <c r="K18" s="21"/>
      <c r="L18" s="21"/>
      <c r="M18" s="21"/>
      <c r="N18" s="21"/>
      <c r="O18" s="21"/>
      <c r="P18" s="21"/>
      <c r="Q18" s="21"/>
      <c r="R18" s="21"/>
      <c r="S18" s="21"/>
      <c r="T18" s="21"/>
      <c r="U18" s="23"/>
      <c r="V18" s="23"/>
      <c r="W18" s="23"/>
      <c r="X18" s="23"/>
      <c r="Y18" s="28"/>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8"/>
      <c r="AZ18" s="91" t="s">
        <v>23</v>
      </c>
      <c r="BA18" s="92">
        <f>Q48</f>
        <v>0</v>
      </c>
    </row>
    <row r="19" spans="1:53" ht="12.75" customHeight="1" x14ac:dyDescent="0.2">
      <c r="A19" s="26"/>
      <c r="B19" s="27" t="s">
        <v>24</v>
      </c>
      <c r="C19" s="27"/>
      <c r="D19" s="27"/>
      <c r="E19" s="27"/>
      <c r="F19" s="27"/>
      <c r="G19" s="23"/>
      <c r="H19" s="23"/>
      <c r="I19" s="23"/>
      <c r="J19" s="23"/>
      <c r="K19" s="27" t="s">
        <v>25</v>
      </c>
      <c r="L19" s="23"/>
      <c r="M19" s="27"/>
      <c r="N19" s="27"/>
      <c r="O19" s="29"/>
      <c r="P19" s="98"/>
      <c r="Q19" s="27" t="s">
        <v>26</v>
      </c>
      <c r="R19" s="30"/>
      <c r="S19" s="119"/>
      <c r="T19" s="120"/>
      <c r="U19" s="30"/>
      <c r="V19" s="30"/>
      <c r="W19" s="30"/>
      <c r="X19" s="23"/>
      <c r="Y19" s="28"/>
      <c r="Z19" s="30"/>
      <c r="AA19" s="30"/>
      <c r="AB19" s="141" t="s">
        <v>27</v>
      </c>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28"/>
      <c r="AZ19" s="91" t="s">
        <v>28</v>
      </c>
      <c r="BA19" s="91">
        <f>H50</f>
        <v>0</v>
      </c>
    </row>
    <row r="20" spans="1:53" x14ac:dyDescent="0.2">
      <c r="A20" s="26"/>
      <c r="B20" s="27"/>
      <c r="C20" s="27"/>
      <c r="D20" s="27"/>
      <c r="E20" s="27"/>
      <c r="F20" s="27"/>
      <c r="G20" s="27"/>
      <c r="H20" s="27"/>
      <c r="I20" s="27"/>
      <c r="J20" s="27"/>
      <c r="K20" s="30"/>
      <c r="L20" s="30"/>
      <c r="M20" s="30"/>
      <c r="N20" s="30"/>
      <c r="O20" s="30"/>
      <c r="P20" s="30"/>
      <c r="Q20" s="30"/>
      <c r="R20" s="30"/>
      <c r="S20" s="30"/>
      <c r="T20" s="30"/>
      <c r="U20" s="30"/>
      <c r="V20" s="30"/>
      <c r="W20" s="30"/>
      <c r="X20" s="23"/>
      <c r="Y20" s="28"/>
      <c r="Z20" s="30"/>
      <c r="AA20" s="30"/>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28"/>
      <c r="AZ20" s="91" t="s">
        <v>29</v>
      </c>
      <c r="BA20" s="91" t="str">
        <f>CONCATENATE(I52,"-",K52,"-",M52,"Ext",R52)</f>
        <v>--Ext</v>
      </c>
    </row>
    <row r="21" spans="1:53" ht="12.75" customHeight="1" x14ac:dyDescent="0.2">
      <c r="A21" s="26"/>
      <c r="B21" s="27" t="s">
        <v>30</v>
      </c>
      <c r="C21" s="23"/>
      <c r="D21" s="23"/>
      <c r="E21" s="23"/>
      <c r="F21" s="23"/>
      <c r="G21" s="27" t="s">
        <v>25</v>
      </c>
      <c r="H21" s="23"/>
      <c r="I21" s="23"/>
      <c r="J21" s="23"/>
      <c r="K21" s="29"/>
      <c r="L21" s="23"/>
      <c r="M21" s="27" t="s">
        <v>31</v>
      </c>
      <c r="N21" s="23"/>
      <c r="O21" s="31"/>
      <c r="P21" s="23"/>
      <c r="Q21" s="27" t="s">
        <v>26</v>
      </c>
      <c r="R21" s="30"/>
      <c r="S21" s="119"/>
      <c r="T21" s="120"/>
      <c r="U21" s="23"/>
      <c r="V21" s="23"/>
      <c r="W21" s="23"/>
      <c r="X21" s="23"/>
      <c r="Y21" s="28"/>
      <c r="Z21" s="21"/>
      <c r="AA21" s="2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28"/>
      <c r="AZ21" s="91" t="s">
        <v>32</v>
      </c>
      <c r="BA21" s="91">
        <f>I54</f>
        <v>0</v>
      </c>
    </row>
    <row r="22" spans="1:53" ht="12.95" customHeight="1" x14ac:dyDescent="0.2">
      <c r="A22" s="32"/>
      <c r="B22" s="23"/>
      <c r="C22" s="23"/>
      <c r="D22" s="23"/>
      <c r="E22" s="23"/>
      <c r="F22" s="23"/>
      <c r="G22" s="23"/>
      <c r="H22" s="23"/>
      <c r="I22" s="23"/>
      <c r="J22" s="23"/>
      <c r="K22" s="23"/>
      <c r="L22" s="23"/>
      <c r="M22" s="23"/>
      <c r="N22" s="23"/>
      <c r="O22" s="23"/>
      <c r="P22" s="23"/>
      <c r="Q22" s="23"/>
      <c r="R22" s="23"/>
      <c r="S22" s="23"/>
      <c r="T22" s="23"/>
      <c r="U22" s="23"/>
      <c r="V22" s="23"/>
      <c r="W22" s="23"/>
      <c r="X22" s="23"/>
      <c r="Y22" s="28"/>
      <c r="Z22" s="23"/>
      <c r="AA22" s="23"/>
      <c r="AB22" s="23"/>
      <c r="AC22" s="57"/>
      <c r="AD22" s="57"/>
      <c r="AE22" s="57"/>
      <c r="AF22" s="57"/>
      <c r="AG22" s="57"/>
      <c r="AH22" s="57"/>
      <c r="AI22" s="57"/>
      <c r="AJ22" s="57"/>
      <c r="AK22" s="57"/>
      <c r="AL22" s="57"/>
      <c r="AM22" s="57"/>
      <c r="AN22" s="57"/>
      <c r="AO22" s="57"/>
      <c r="AP22" s="57"/>
      <c r="AQ22" s="57"/>
      <c r="AR22" s="57"/>
      <c r="AS22" s="57"/>
      <c r="AT22" s="57"/>
      <c r="AU22" s="57"/>
      <c r="AV22" s="57"/>
      <c r="AW22" s="57"/>
      <c r="AX22" s="28"/>
      <c r="AZ22" s="91" t="s">
        <v>33</v>
      </c>
      <c r="BA22" s="91">
        <f>A58</f>
        <v>0</v>
      </c>
    </row>
    <row r="23" spans="1:53" ht="12.95" customHeight="1" x14ac:dyDescent="0.2">
      <c r="A23" s="32"/>
      <c r="B23" s="23"/>
      <c r="C23" s="23"/>
      <c r="D23" s="23"/>
      <c r="E23" s="23"/>
      <c r="F23" s="23"/>
      <c r="G23" s="23"/>
      <c r="H23" s="23"/>
      <c r="I23" s="23"/>
      <c r="J23" s="23"/>
      <c r="K23" s="23"/>
      <c r="L23" s="23"/>
      <c r="M23" s="23"/>
      <c r="N23" s="23"/>
      <c r="O23" s="23"/>
      <c r="P23" s="23"/>
      <c r="Q23" s="23"/>
      <c r="R23" s="23"/>
      <c r="S23" s="23"/>
      <c r="T23" s="23"/>
      <c r="U23" s="23"/>
      <c r="V23" s="23"/>
      <c r="W23" s="23"/>
      <c r="X23" s="23"/>
      <c r="Y23" s="28"/>
      <c r="Z23" s="23"/>
      <c r="AA23" s="23"/>
      <c r="AB23" s="23"/>
      <c r="AC23" s="57"/>
      <c r="AD23" s="57"/>
      <c r="AE23" s="57"/>
      <c r="AF23" s="57"/>
      <c r="AG23" s="57"/>
      <c r="AH23" s="57"/>
      <c r="AI23" s="57"/>
      <c r="AJ23" s="57"/>
      <c r="AK23" s="57"/>
      <c r="AL23" s="57"/>
      <c r="AM23" s="57"/>
      <c r="AN23" s="57"/>
      <c r="AO23" s="57"/>
      <c r="AP23" s="57"/>
      <c r="AQ23" s="57"/>
      <c r="AR23" s="57"/>
      <c r="AS23" s="57"/>
      <c r="AT23" s="57"/>
      <c r="AU23" s="57"/>
      <c r="AV23" s="57"/>
      <c r="AW23" s="57"/>
      <c r="AX23" s="28"/>
    </row>
    <row r="24" spans="1:53" ht="12.75" customHeight="1" x14ac:dyDescent="0.2">
      <c r="A24" s="33"/>
      <c r="B24" s="23"/>
      <c r="C24" s="23"/>
      <c r="D24" s="23"/>
      <c r="E24" s="23"/>
      <c r="F24" s="23"/>
      <c r="G24" s="23"/>
      <c r="H24" s="23"/>
      <c r="I24" s="23"/>
      <c r="J24" s="23"/>
      <c r="K24" s="23"/>
      <c r="L24" s="23"/>
      <c r="M24" s="23"/>
      <c r="N24" s="23"/>
      <c r="O24" s="23"/>
      <c r="P24" s="23"/>
      <c r="Q24" s="23"/>
      <c r="R24" s="23"/>
      <c r="S24" s="23"/>
      <c r="T24" s="23"/>
      <c r="U24" s="23"/>
      <c r="V24" s="23"/>
      <c r="W24" s="23"/>
      <c r="X24" s="34"/>
      <c r="Y24" s="35"/>
      <c r="Z24" s="34"/>
      <c r="AA24" s="34"/>
      <c r="AB24" s="87"/>
      <c r="AC24" s="23"/>
      <c r="AD24" s="23"/>
      <c r="AE24" s="23"/>
      <c r="AF24" s="23"/>
      <c r="AG24" s="23"/>
      <c r="AH24" s="23"/>
      <c r="AI24" s="23"/>
      <c r="AJ24" s="23"/>
      <c r="AK24" s="23"/>
      <c r="AL24" s="23"/>
      <c r="AM24" s="23"/>
      <c r="AN24" s="23"/>
      <c r="AO24" s="23"/>
      <c r="AP24" s="23"/>
      <c r="AQ24" s="23"/>
      <c r="AR24" s="23"/>
      <c r="AS24" s="23"/>
      <c r="AT24" s="23"/>
      <c r="AU24" s="23"/>
      <c r="AV24" s="23"/>
      <c r="AW24" s="23"/>
      <c r="AX24" s="35"/>
    </row>
    <row r="25" spans="1:53" ht="12.75" customHeight="1" x14ac:dyDescent="0.2">
      <c r="A25" s="33"/>
      <c r="B25" s="144" t="s">
        <v>34</v>
      </c>
      <c r="C25" s="144"/>
      <c r="D25" s="144"/>
      <c r="E25" s="144"/>
      <c r="F25" s="144"/>
      <c r="G25" s="144"/>
      <c r="H25" s="144"/>
      <c r="I25" s="144"/>
      <c r="J25" s="144"/>
      <c r="K25" s="144"/>
      <c r="L25" s="144"/>
      <c r="M25" s="144"/>
      <c r="N25" s="144"/>
      <c r="O25" s="144"/>
      <c r="P25" s="144"/>
      <c r="Q25" s="144"/>
      <c r="R25" s="144"/>
      <c r="S25" s="144"/>
      <c r="T25" s="144"/>
      <c r="U25" s="144"/>
      <c r="V25" s="144"/>
      <c r="W25" s="144"/>
      <c r="X25" s="34"/>
      <c r="Y25" s="35"/>
      <c r="Z25" s="34"/>
      <c r="AA25" s="27"/>
      <c r="AB25" s="142" t="s">
        <v>35</v>
      </c>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35"/>
    </row>
    <row r="26" spans="1:53" ht="12.75" customHeight="1" x14ac:dyDescent="0.2">
      <c r="A26" s="20"/>
      <c r="B26" s="144"/>
      <c r="C26" s="144"/>
      <c r="D26" s="144"/>
      <c r="E26" s="144"/>
      <c r="F26" s="144"/>
      <c r="G26" s="144"/>
      <c r="H26" s="144"/>
      <c r="I26" s="144"/>
      <c r="J26" s="144"/>
      <c r="K26" s="144"/>
      <c r="L26" s="144"/>
      <c r="M26" s="144"/>
      <c r="N26" s="144"/>
      <c r="O26" s="144"/>
      <c r="P26" s="144"/>
      <c r="Q26" s="144"/>
      <c r="R26" s="144"/>
      <c r="S26" s="144"/>
      <c r="T26" s="144"/>
      <c r="U26" s="144"/>
      <c r="V26" s="144"/>
      <c r="W26" s="144"/>
      <c r="X26" s="21"/>
      <c r="Y26" s="22"/>
      <c r="Z26" s="21"/>
      <c r="AA26" s="21"/>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37"/>
    </row>
    <row r="27" spans="1:53" x14ac:dyDescent="0.2">
      <c r="A27" s="20"/>
      <c r="B27" s="144"/>
      <c r="C27" s="144"/>
      <c r="D27" s="144"/>
      <c r="E27" s="144"/>
      <c r="F27" s="144"/>
      <c r="G27" s="144"/>
      <c r="H27" s="144"/>
      <c r="I27" s="144"/>
      <c r="J27" s="144"/>
      <c r="K27" s="144"/>
      <c r="L27" s="144"/>
      <c r="M27" s="144"/>
      <c r="N27" s="144"/>
      <c r="O27" s="144"/>
      <c r="P27" s="144"/>
      <c r="Q27" s="144"/>
      <c r="R27" s="144"/>
      <c r="S27" s="144"/>
      <c r="T27" s="144"/>
      <c r="U27" s="144"/>
      <c r="V27" s="144"/>
      <c r="W27" s="144"/>
      <c r="X27" s="21"/>
      <c r="Y27" s="22"/>
      <c r="Z27" s="21"/>
      <c r="AA27" s="21"/>
      <c r="AB27" s="23"/>
      <c r="AC27" s="23"/>
      <c r="AD27" s="23"/>
      <c r="AE27" s="23"/>
      <c r="AF27" s="23"/>
      <c r="AG27" s="23"/>
      <c r="AH27" s="23"/>
      <c r="AI27" s="23"/>
      <c r="AJ27" s="23"/>
      <c r="AK27" s="23"/>
      <c r="AL27" s="23"/>
      <c r="AM27" s="23"/>
      <c r="AN27" s="23"/>
      <c r="AO27" s="23"/>
      <c r="AP27" s="23"/>
      <c r="AQ27" s="23"/>
      <c r="AR27" s="23"/>
      <c r="AS27" s="23"/>
      <c r="AT27" s="23"/>
      <c r="AU27" s="23"/>
      <c r="AV27" s="23"/>
      <c r="AW27" s="23"/>
      <c r="AX27" s="37"/>
    </row>
    <row r="28" spans="1:53" x14ac:dyDescent="0.2">
      <c r="A28" s="20"/>
      <c r="B28" s="61"/>
      <c r="C28" s="61"/>
      <c r="D28" s="61"/>
      <c r="E28" s="61"/>
      <c r="F28" s="61"/>
      <c r="G28" s="61"/>
      <c r="H28" s="61"/>
      <c r="I28" s="61"/>
      <c r="J28" s="61"/>
      <c r="K28" s="61"/>
      <c r="L28" s="61"/>
      <c r="M28" s="61"/>
      <c r="N28" s="61"/>
      <c r="O28" s="61"/>
      <c r="P28" s="61"/>
      <c r="Q28" s="61"/>
      <c r="R28" s="61"/>
      <c r="S28" s="61"/>
      <c r="T28" s="61"/>
      <c r="U28" s="61"/>
      <c r="V28" s="61"/>
      <c r="W28" s="61"/>
      <c r="X28" s="21"/>
      <c r="Y28" s="22"/>
      <c r="Z28" s="21"/>
      <c r="AA28" s="21"/>
      <c r="AB28" s="23"/>
      <c r="AC28" s="57"/>
      <c r="AD28" s="57"/>
      <c r="AE28" s="57"/>
      <c r="AF28" s="57"/>
      <c r="AG28" s="57"/>
      <c r="AH28" s="57"/>
      <c r="AI28" s="57"/>
      <c r="AJ28" s="57"/>
      <c r="AK28" s="57"/>
      <c r="AL28" s="57"/>
      <c r="AM28" s="57"/>
      <c r="AN28" s="57"/>
      <c r="AO28" s="57"/>
      <c r="AP28" s="57"/>
      <c r="AQ28" s="57"/>
      <c r="AR28" s="57"/>
      <c r="AS28" s="57"/>
      <c r="AT28" s="57"/>
      <c r="AU28" s="57"/>
      <c r="AV28" s="57"/>
      <c r="AW28" s="57"/>
      <c r="AX28" s="37"/>
    </row>
    <row r="29" spans="1:53" ht="12.75" customHeight="1" x14ac:dyDescent="0.2">
      <c r="A29" s="20"/>
      <c r="B29" s="21"/>
      <c r="C29" s="21"/>
      <c r="D29" s="21"/>
      <c r="E29" s="21"/>
      <c r="F29" s="21"/>
      <c r="G29" s="21"/>
      <c r="H29" s="21"/>
      <c r="I29" s="21"/>
      <c r="J29" s="21"/>
      <c r="K29" s="21"/>
      <c r="L29" s="21"/>
      <c r="M29" s="21"/>
      <c r="N29" s="21"/>
      <c r="O29" s="21"/>
      <c r="P29" s="21"/>
      <c r="Q29" s="43"/>
      <c r="R29" s="21"/>
      <c r="S29" s="21"/>
      <c r="T29" s="21"/>
      <c r="U29" s="21"/>
      <c r="V29" s="21"/>
      <c r="W29" s="21"/>
      <c r="X29" s="21"/>
      <c r="Y29" s="22"/>
      <c r="Z29" s="21"/>
      <c r="AA29" s="21"/>
      <c r="AB29" s="21" t="s">
        <v>384</v>
      </c>
      <c r="AC29" s="23"/>
      <c r="AD29" s="23"/>
      <c r="AE29" s="23"/>
      <c r="AF29" s="23"/>
      <c r="AG29" s="23"/>
      <c r="AH29" s="23"/>
      <c r="AI29" s="104" t="s">
        <v>386</v>
      </c>
      <c r="AJ29" s="23"/>
      <c r="AK29" s="23"/>
      <c r="AL29" s="23"/>
      <c r="AM29" s="36"/>
      <c r="AN29" s="23"/>
      <c r="AO29" s="23"/>
      <c r="AP29" s="23"/>
      <c r="AQ29" s="23"/>
      <c r="AR29" s="23"/>
      <c r="AS29" s="23"/>
      <c r="AT29" s="23"/>
      <c r="AU29" s="23"/>
      <c r="AV29" s="23"/>
      <c r="AW29" s="23"/>
      <c r="AX29" s="37"/>
    </row>
    <row r="30" spans="1:53" x14ac:dyDescent="0.2">
      <c r="A30" s="20"/>
      <c r="B30" s="21"/>
      <c r="C30" s="21"/>
      <c r="D30" s="21"/>
      <c r="E30" s="21"/>
      <c r="F30" s="21"/>
      <c r="G30" s="21"/>
      <c r="H30" s="21"/>
      <c r="I30" s="21"/>
      <c r="J30" s="21"/>
      <c r="K30" s="21"/>
      <c r="L30" s="21"/>
      <c r="M30" s="21"/>
      <c r="N30" s="21"/>
      <c r="O30" s="21"/>
      <c r="P30" s="21"/>
      <c r="Q30" s="43"/>
      <c r="R30" s="21"/>
      <c r="S30" s="21"/>
      <c r="T30" s="21"/>
      <c r="U30" s="21"/>
      <c r="V30" s="21"/>
      <c r="W30" s="21"/>
      <c r="X30" s="21"/>
      <c r="Y30" s="22"/>
      <c r="Z30" s="21"/>
      <c r="AA30" s="21"/>
      <c r="AB30" s="23"/>
      <c r="AC30" s="23"/>
      <c r="AD30" s="23"/>
      <c r="AE30" s="23"/>
      <c r="AF30" s="23"/>
      <c r="AG30" s="23"/>
      <c r="AH30" s="23"/>
      <c r="AI30" s="23"/>
      <c r="AJ30" s="23"/>
      <c r="AK30" s="23"/>
      <c r="AL30" s="23"/>
      <c r="AM30" s="23"/>
      <c r="AN30" s="23"/>
      <c r="AO30" s="23"/>
      <c r="AP30" s="23"/>
      <c r="AQ30" s="23"/>
      <c r="AR30" s="23"/>
      <c r="AS30" s="23"/>
      <c r="AT30" s="23"/>
      <c r="AU30" s="23"/>
      <c r="AV30" s="23"/>
      <c r="AW30" s="23"/>
      <c r="AX30" s="37"/>
    </row>
    <row r="31" spans="1:53" ht="12.75" customHeight="1" x14ac:dyDescent="0.2">
      <c r="A31" s="20"/>
      <c r="B31" s="63"/>
      <c r="C31" s="63"/>
      <c r="D31" s="21"/>
      <c r="E31" s="21"/>
      <c r="F31" s="21"/>
      <c r="G31" s="21"/>
      <c r="H31" s="21"/>
      <c r="I31" s="21"/>
      <c r="J31" s="21"/>
      <c r="K31" s="21"/>
      <c r="L31" s="21"/>
      <c r="M31" s="21"/>
      <c r="N31" s="21"/>
      <c r="O31" s="21"/>
      <c r="P31" s="21"/>
      <c r="Q31" s="21"/>
      <c r="R31" s="21"/>
      <c r="S31" s="43"/>
      <c r="T31" s="21"/>
      <c r="U31" s="21"/>
      <c r="V31" s="21"/>
      <c r="W31" s="21"/>
      <c r="X31" s="21"/>
      <c r="Y31" s="22"/>
      <c r="Z31" s="21"/>
      <c r="AA31" s="21"/>
      <c r="AB31" s="23"/>
      <c r="AC31" s="23"/>
      <c r="AD31" s="23"/>
      <c r="AE31" s="23"/>
      <c r="AF31" s="23"/>
      <c r="AG31" s="23"/>
      <c r="AH31" s="23"/>
      <c r="AI31" s="23"/>
      <c r="AJ31" s="23"/>
      <c r="AK31" s="23"/>
      <c r="AL31" s="23"/>
      <c r="AM31" s="23"/>
      <c r="AN31" s="23"/>
      <c r="AO31" s="23"/>
      <c r="AP31" s="23"/>
      <c r="AQ31" s="23"/>
      <c r="AR31" s="23"/>
      <c r="AS31" s="23"/>
      <c r="AT31" s="23"/>
      <c r="AU31" s="23"/>
      <c r="AV31" s="23"/>
      <c r="AW31" s="23"/>
      <c r="AX31" s="37"/>
    </row>
    <row r="32" spans="1:53" ht="12.75" customHeight="1" x14ac:dyDescent="0.2">
      <c r="A32" s="20"/>
      <c r="B32" s="63"/>
      <c r="C32" s="63"/>
      <c r="D32" s="21" t="s">
        <v>36</v>
      </c>
      <c r="E32" s="21"/>
      <c r="F32" s="21"/>
      <c r="G32" s="21"/>
      <c r="H32" s="21"/>
      <c r="I32" s="21"/>
      <c r="J32" s="23"/>
      <c r="K32" s="21"/>
      <c r="L32" s="21"/>
      <c r="M32" s="23"/>
      <c r="N32" s="21"/>
      <c r="O32" s="23"/>
      <c r="P32" s="21"/>
      <c r="Q32" s="21"/>
      <c r="R32" s="23"/>
      <c r="S32" s="23"/>
      <c r="T32" s="23"/>
      <c r="U32" s="21"/>
      <c r="V32" s="43"/>
      <c r="W32" s="21"/>
      <c r="X32" s="21"/>
      <c r="Y32" s="22"/>
      <c r="Z32" s="21"/>
      <c r="AA32" s="21"/>
      <c r="AB32" s="143" t="s">
        <v>385</v>
      </c>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37"/>
    </row>
    <row r="33" spans="1:50" ht="12.75" customHeight="1" x14ac:dyDescent="0.2">
      <c r="A33" s="20"/>
      <c r="B33" s="63"/>
      <c r="C33" s="63"/>
      <c r="D33" s="21"/>
      <c r="E33" s="21"/>
      <c r="F33" s="21"/>
      <c r="G33" s="21"/>
      <c r="H33" s="21"/>
      <c r="I33" s="21"/>
      <c r="J33" s="23"/>
      <c r="K33" s="21"/>
      <c r="L33" s="21"/>
      <c r="M33" s="23"/>
      <c r="N33" s="21"/>
      <c r="O33" s="23"/>
      <c r="P33" s="21"/>
      <c r="Q33" s="21"/>
      <c r="R33" s="23"/>
      <c r="S33" s="23"/>
      <c r="T33" s="23"/>
      <c r="U33" s="21"/>
      <c r="V33" s="43"/>
      <c r="W33" s="21"/>
      <c r="X33" s="21"/>
      <c r="Y33" s="22"/>
      <c r="Z33" s="21"/>
      <c r="AA33" s="21"/>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37"/>
    </row>
    <row r="34" spans="1:50" ht="12.75" customHeight="1" x14ac:dyDescent="0.2">
      <c r="A34" s="20"/>
      <c r="B34" s="63"/>
      <c r="C34" s="63"/>
      <c r="D34" s="21"/>
      <c r="E34" s="21"/>
      <c r="F34" s="21"/>
      <c r="G34" s="21"/>
      <c r="H34" s="21"/>
      <c r="I34" s="21"/>
      <c r="J34" s="23"/>
      <c r="K34" s="21"/>
      <c r="L34" s="21"/>
      <c r="M34" s="23"/>
      <c r="N34" s="21"/>
      <c r="O34" s="23"/>
      <c r="P34" s="21"/>
      <c r="Q34" s="21"/>
      <c r="R34" s="23"/>
      <c r="S34" s="23"/>
      <c r="T34" s="23"/>
      <c r="U34" s="21"/>
      <c r="V34" s="43"/>
      <c r="W34" s="21"/>
      <c r="X34" s="21"/>
      <c r="Y34" s="22"/>
      <c r="Z34" s="21"/>
      <c r="AA34" s="21"/>
      <c r="AB34" s="87"/>
      <c r="AC34" s="87"/>
      <c r="AD34" s="87"/>
      <c r="AE34" s="87"/>
      <c r="AF34" s="87"/>
      <c r="AG34" s="87"/>
      <c r="AH34" s="87"/>
      <c r="AI34" s="87"/>
      <c r="AJ34" s="87"/>
      <c r="AK34" s="87"/>
      <c r="AL34" s="87"/>
      <c r="AM34" s="87"/>
      <c r="AN34" s="87"/>
      <c r="AO34" s="87"/>
      <c r="AP34" s="87"/>
      <c r="AQ34" s="87"/>
      <c r="AR34" s="87"/>
      <c r="AS34" s="87"/>
      <c r="AT34" s="87"/>
      <c r="AU34" s="87"/>
      <c r="AV34" s="87"/>
      <c r="AW34" s="87"/>
      <c r="AX34" s="37"/>
    </row>
    <row r="35" spans="1:50" x14ac:dyDescent="0.2">
      <c r="A35" s="20"/>
      <c r="B35" s="63"/>
      <c r="C35" s="63"/>
      <c r="D35" s="21"/>
      <c r="E35" s="21"/>
      <c r="F35" s="21"/>
      <c r="G35" s="21"/>
      <c r="H35" s="21"/>
      <c r="I35" s="21"/>
      <c r="J35" s="23"/>
      <c r="K35" s="21"/>
      <c r="L35" s="21"/>
      <c r="M35" s="23"/>
      <c r="N35" s="21"/>
      <c r="O35" s="23"/>
      <c r="P35" s="21"/>
      <c r="Q35" s="21"/>
      <c r="R35" s="23"/>
      <c r="S35" s="23"/>
      <c r="T35" s="23"/>
      <c r="U35" s="21"/>
      <c r="V35" s="43"/>
      <c r="W35" s="21"/>
      <c r="X35" s="21"/>
      <c r="Y35" s="22"/>
      <c r="Z35" s="21"/>
      <c r="AA35" s="21"/>
      <c r="AB35" s="23"/>
      <c r="AC35" s="23"/>
      <c r="AD35" s="23"/>
      <c r="AE35" s="23"/>
      <c r="AF35" s="23"/>
      <c r="AG35" s="23"/>
      <c r="AH35" s="23"/>
      <c r="AI35" s="23"/>
      <c r="AJ35" s="23"/>
      <c r="AK35" s="23"/>
      <c r="AL35" s="23"/>
      <c r="AM35" s="23"/>
      <c r="AN35" s="23"/>
      <c r="AO35" s="23"/>
      <c r="AP35" s="23"/>
      <c r="AQ35" s="23"/>
      <c r="AR35" s="23"/>
      <c r="AS35" s="23"/>
      <c r="AT35" s="23"/>
      <c r="AU35" s="23"/>
      <c r="AV35" s="23"/>
      <c r="AW35" s="23"/>
      <c r="AX35" s="37"/>
    </row>
    <row r="36" spans="1:50" x14ac:dyDescent="0.2">
      <c r="A36" s="20"/>
      <c r="B36" s="63"/>
      <c r="C36" s="63"/>
      <c r="D36" s="23"/>
      <c r="E36" s="21"/>
      <c r="F36" s="21"/>
      <c r="G36" s="21"/>
      <c r="H36" s="21"/>
      <c r="I36" s="21"/>
      <c r="J36" s="23"/>
      <c r="K36" s="21"/>
      <c r="L36" s="21"/>
      <c r="M36" s="23"/>
      <c r="N36" s="21"/>
      <c r="O36" s="23"/>
      <c r="P36" s="21"/>
      <c r="Q36" s="21"/>
      <c r="R36" s="23"/>
      <c r="S36" s="23"/>
      <c r="T36" s="23"/>
      <c r="U36" s="21"/>
      <c r="V36" s="43"/>
      <c r="W36" s="21"/>
      <c r="X36" s="21"/>
      <c r="Y36" s="22"/>
      <c r="Z36" s="21"/>
      <c r="AA36" s="21"/>
      <c r="AB36" s="23"/>
      <c r="AC36" s="23"/>
      <c r="AD36" s="23"/>
      <c r="AE36" s="23"/>
      <c r="AF36" s="23"/>
      <c r="AG36" s="23"/>
      <c r="AH36" s="23"/>
      <c r="AI36" s="23"/>
      <c r="AJ36" s="23"/>
      <c r="AK36" s="23"/>
      <c r="AL36" s="23"/>
      <c r="AM36" s="23"/>
      <c r="AN36" s="23"/>
      <c r="AO36" s="23"/>
      <c r="AP36" s="23"/>
      <c r="AQ36" s="23"/>
      <c r="AR36" s="23"/>
      <c r="AS36" s="23"/>
      <c r="AT36" s="23"/>
      <c r="AU36" s="23"/>
      <c r="AV36" s="23"/>
      <c r="AW36" s="23"/>
      <c r="AX36" s="37"/>
    </row>
    <row r="37" spans="1:50" x14ac:dyDescent="0.2">
      <c r="A37" s="20"/>
      <c r="B37" s="63"/>
      <c r="C37" s="63"/>
      <c r="D37" s="21" t="s">
        <v>37</v>
      </c>
      <c r="E37" s="21"/>
      <c r="F37" s="21"/>
      <c r="G37" s="21"/>
      <c r="H37" s="21"/>
      <c r="I37" s="116"/>
      <c r="J37" s="117"/>
      <c r="K37" s="117"/>
      <c r="L37" s="117"/>
      <c r="M37" s="117"/>
      <c r="N37" s="117"/>
      <c r="O37" s="117"/>
      <c r="P37" s="117"/>
      <c r="Q37" s="117"/>
      <c r="R37" s="117"/>
      <c r="S37" s="117"/>
      <c r="T37" s="117"/>
      <c r="U37" s="118"/>
      <c r="V37" s="21"/>
      <c r="W37" s="21"/>
      <c r="X37" s="21"/>
      <c r="Y37" s="22"/>
      <c r="Z37" s="21"/>
      <c r="AA37" s="21"/>
      <c r="AB37" s="38"/>
      <c r="AC37" s="38"/>
      <c r="AD37" s="38"/>
      <c r="AE37" s="38"/>
      <c r="AF37" s="21"/>
      <c r="AG37" s="21"/>
      <c r="AH37" s="21"/>
      <c r="AI37" s="21"/>
      <c r="AJ37" s="39"/>
      <c r="AK37" s="39"/>
      <c r="AL37" s="39"/>
      <c r="AM37" s="39"/>
      <c r="AN37" s="40"/>
      <c r="AO37" s="41"/>
      <c r="AP37" s="23"/>
      <c r="AQ37" s="23"/>
      <c r="AR37" s="42"/>
      <c r="AS37" s="40"/>
      <c r="AT37" s="40"/>
      <c r="AU37" s="41"/>
      <c r="AV37" s="40"/>
      <c r="AW37" s="23"/>
      <c r="AX37" s="37"/>
    </row>
    <row r="38" spans="1:50" x14ac:dyDescent="0.2">
      <c r="A38" s="20"/>
      <c r="B38" s="63"/>
      <c r="C38" s="63"/>
      <c r="D38" s="21"/>
      <c r="E38" s="21"/>
      <c r="F38" s="21"/>
      <c r="G38" s="21"/>
      <c r="H38" s="21"/>
      <c r="I38" s="38"/>
      <c r="J38" s="38"/>
      <c r="K38" s="38"/>
      <c r="L38" s="38"/>
      <c r="M38" s="21"/>
      <c r="N38" s="21"/>
      <c r="O38" s="21"/>
      <c r="P38" s="21"/>
      <c r="Q38" s="39"/>
      <c r="R38" s="39"/>
      <c r="S38" s="38"/>
      <c r="T38" s="38"/>
      <c r="U38" s="38"/>
      <c r="V38" s="21"/>
      <c r="W38" s="21"/>
      <c r="X38" s="21"/>
      <c r="Y38" s="22"/>
      <c r="Z38" s="21"/>
      <c r="AA38" s="21"/>
      <c r="AB38" s="38"/>
      <c r="AC38" s="38"/>
      <c r="AD38" s="38"/>
      <c r="AE38" s="38"/>
      <c r="AF38" s="21"/>
      <c r="AG38" s="21"/>
      <c r="AH38" s="21"/>
      <c r="AI38" s="21"/>
      <c r="AJ38" s="39"/>
      <c r="AK38" s="39"/>
      <c r="AL38" s="39"/>
      <c r="AM38" s="39"/>
      <c r="AN38" s="40"/>
      <c r="AO38" s="41"/>
      <c r="AP38" s="23"/>
      <c r="AQ38" s="23"/>
      <c r="AR38" s="42"/>
      <c r="AS38" s="40"/>
      <c r="AT38" s="40"/>
      <c r="AU38" s="41"/>
      <c r="AV38" s="40"/>
      <c r="AW38" s="23"/>
      <c r="AX38" s="37"/>
    </row>
    <row r="39" spans="1:50" x14ac:dyDescent="0.2">
      <c r="A39" s="20"/>
      <c r="B39" s="63"/>
      <c r="C39" s="63"/>
      <c r="D39" s="21" t="s">
        <v>38</v>
      </c>
      <c r="E39" s="21"/>
      <c r="F39" s="21"/>
      <c r="G39" s="21"/>
      <c r="H39" s="21"/>
      <c r="I39" s="121" t="str">
        <f>_xlfn.IFNA(VLOOKUP($I$37,Facility!$A$2:$F$35, 2, FALSE), " " )</f>
        <v xml:space="preserve"> </v>
      </c>
      <c r="J39" s="125"/>
      <c r="K39" s="125"/>
      <c r="L39" s="125"/>
      <c r="M39" s="125"/>
      <c r="N39" s="125"/>
      <c r="O39" s="125"/>
      <c r="P39" s="125"/>
      <c r="Q39" s="125"/>
      <c r="R39" s="125"/>
      <c r="S39" s="125"/>
      <c r="T39" s="125"/>
      <c r="U39" s="122"/>
      <c r="V39" s="21"/>
      <c r="W39" s="21"/>
      <c r="X39" s="21"/>
      <c r="Y39" s="22"/>
      <c r="Z39" s="21"/>
      <c r="AA39" s="21"/>
      <c r="AB39" s="38"/>
      <c r="AC39" s="38"/>
      <c r="AD39" s="38"/>
      <c r="AE39" s="38"/>
      <c r="AF39" s="21"/>
      <c r="AG39" s="21"/>
      <c r="AH39" s="21"/>
      <c r="AI39" s="21"/>
      <c r="AJ39" s="39"/>
      <c r="AK39" s="39"/>
      <c r="AL39" s="39"/>
      <c r="AM39" s="39"/>
      <c r="AN39" s="40"/>
      <c r="AO39" s="41"/>
      <c r="AP39" s="23"/>
      <c r="AQ39" s="23"/>
      <c r="AR39" s="42"/>
      <c r="AS39" s="40"/>
      <c r="AT39" s="40"/>
      <c r="AU39" s="41"/>
      <c r="AV39" s="40"/>
      <c r="AW39" s="23"/>
      <c r="AX39" s="37"/>
    </row>
    <row r="40" spans="1:50" x14ac:dyDescent="0.2">
      <c r="A40" s="20"/>
      <c r="B40" s="63"/>
      <c r="C40" s="63"/>
      <c r="D40" s="21"/>
      <c r="E40" s="21"/>
      <c r="F40" s="21"/>
      <c r="G40" s="21"/>
      <c r="H40" s="21"/>
      <c r="I40" s="21"/>
      <c r="J40" s="21"/>
      <c r="K40" s="21"/>
      <c r="L40" s="21"/>
      <c r="M40" s="21"/>
      <c r="N40" s="21"/>
      <c r="O40" s="21"/>
      <c r="P40" s="21"/>
      <c r="Q40" s="21"/>
      <c r="R40" s="21"/>
      <c r="S40" s="43"/>
      <c r="T40" s="21"/>
      <c r="U40" s="21"/>
      <c r="V40" s="21"/>
      <c r="W40" s="21"/>
      <c r="X40" s="21"/>
      <c r="Y40" s="22"/>
      <c r="Z40" s="21"/>
      <c r="AA40" s="21"/>
      <c r="AB40" s="38"/>
      <c r="AC40" s="38"/>
      <c r="AD40" s="38"/>
      <c r="AE40" s="38"/>
      <c r="AF40" s="21"/>
      <c r="AG40" s="21"/>
      <c r="AH40" s="21"/>
      <c r="AI40" s="21"/>
      <c r="AJ40" s="39"/>
      <c r="AK40" s="39"/>
      <c r="AL40" s="39"/>
      <c r="AM40" s="39"/>
      <c r="AN40" s="40"/>
      <c r="AO40" s="41"/>
      <c r="AP40" s="23"/>
      <c r="AQ40" s="23"/>
      <c r="AR40" s="42"/>
      <c r="AS40" s="40"/>
      <c r="AT40" s="40"/>
      <c r="AU40" s="41"/>
      <c r="AV40" s="40"/>
      <c r="AW40" s="23"/>
      <c r="AX40" s="37"/>
    </row>
    <row r="41" spans="1:50" x14ac:dyDescent="0.2">
      <c r="A41" s="20"/>
      <c r="B41" s="63"/>
      <c r="C41" s="63"/>
      <c r="D41" s="21" t="s">
        <v>39</v>
      </c>
      <c r="E41" s="21"/>
      <c r="F41" s="116" t="str">
        <f>_xlfn.IFNA(VLOOKUP($I$37,Facility!$A$2:$F$35, 3, FALSE), " " )</f>
        <v xml:space="preserve"> </v>
      </c>
      <c r="G41" s="117"/>
      <c r="H41" s="117"/>
      <c r="I41" s="118"/>
      <c r="J41" s="21"/>
      <c r="K41" s="21" t="s">
        <v>40</v>
      </c>
      <c r="L41" s="21"/>
      <c r="M41" s="59" t="str">
        <f>_xlfn.IFNA(VLOOKUP($I$37,Facility!$A$2:$F$35, 4, FALSE), " " )</f>
        <v xml:space="preserve"> </v>
      </c>
      <c r="N41" s="21"/>
      <c r="O41" s="21" t="s">
        <v>41</v>
      </c>
      <c r="P41" s="21"/>
      <c r="Q41" s="119" t="str">
        <f>_xlfn.IFNA(VLOOKUP($I$37,Facility!$A$2:$F$35, 5, FALSE), " " )</f>
        <v xml:space="preserve"> </v>
      </c>
      <c r="R41" s="120"/>
      <c r="S41" s="43"/>
      <c r="T41" s="21"/>
      <c r="U41" s="21"/>
      <c r="V41" s="21"/>
      <c r="W41" s="21"/>
      <c r="X41" s="21"/>
      <c r="Y41" s="22"/>
      <c r="Z41" s="21"/>
      <c r="AA41" s="21"/>
      <c r="AB41" s="38"/>
      <c r="AC41" s="38"/>
      <c r="AD41" s="38"/>
      <c r="AE41" s="38"/>
      <c r="AF41" s="21"/>
      <c r="AG41" s="21"/>
      <c r="AH41" s="21"/>
      <c r="AI41" s="21"/>
      <c r="AJ41" s="39"/>
      <c r="AK41" s="39"/>
      <c r="AL41" s="39"/>
      <c r="AM41" s="39"/>
      <c r="AN41" s="40"/>
      <c r="AO41" s="41"/>
      <c r="AP41" s="23"/>
      <c r="AQ41" s="23"/>
      <c r="AR41" s="42"/>
      <c r="AS41" s="40"/>
      <c r="AT41" s="40"/>
      <c r="AU41" s="41"/>
      <c r="AV41" s="40"/>
      <c r="AW41" s="23"/>
      <c r="AX41" s="37"/>
    </row>
    <row r="42" spans="1:50" x14ac:dyDescent="0.2">
      <c r="A42" s="20"/>
      <c r="B42" s="63"/>
      <c r="C42" s="63"/>
      <c r="D42" s="21"/>
      <c r="E42" s="21"/>
      <c r="F42" s="21"/>
      <c r="G42" s="21"/>
      <c r="H42" s="21"/>
      <c r="I42" s="21"/>
      <c r="J42" s="21"/>
      <c r="K42" s="21"/>
      <c r="L42" s="21"/>
      <c r="M42" s="21"/>
      <c r="N42" s="21"/>
      <c r="O42" s="21"/>
      <c r="P42" s="21"/>
      <c r="Q42" s="21"/>
      <c r="R42" s="21"/>
      <c r="S42" s="43"/>
      <c r="T42" s="21"/>
      <c r="U42" s="21"/>
      <c r="V42" s="21"/>
      <c r="W42" s="21"/>
      <c r="X42" s="21"/>
      <c r="Y42" s="22"/>
      <c r="Z42" s="21"/>
      <c r="AA42" s="21"/>
      <c r="AB42" s="38"/>
      <c r="AC42" s="38"/>
      <c r="AD42" s="38"/>
      <c r="AE42" s="38"/>
      <c r="AF42" s="21"/>
      <c r="AG42" s="21"/>
      <c r="AH42" s="21"/>
      <c r="AI42" s="21"/>
      <c r="AJ42" s="39"/>
      <c r="AK42" s="39"/>
      <c r="AL42" s="39"/>
      <c r="AM42" s="39"/>
      <c r="AN42" s="40"/>
      <c r="AO42" s="41"/>
      <c r="AP42" s="23"/>
      <c r="AQ42" s="23"/>
      <c r="AR42" s="42"/>
      <c r="AS42" s="40"/>
      <c r="AT42" s="40"/>
      <c r="AU42" s="41"/>
      <c r="AV42" s="40"/>
      <c r="AW42" s="23"/>
      <c r="AX42" s="37"/>
    </row>
    <row r="43" spans="1:50" x14ac:dyDescent="0.2">
      <c r="A43" s="20"/>
      <c r="B43" s="63"/>
      <c r="C43" s="63"/>
      <c r="D43" s="21"/>
      <c r="E43" s="21"/>
      <c r="F43" s="21"/>
      <c r="G43" s="21"/>
      <c r="H43" s="21"/>
      <c r="I43" s="21"/>
      <c r="J43" s="21"/>
      <c r="K43" s="21"/>
      <c r="L43" s="21"/>
      <c r="M43" s="21"/>
      <c r="N43" s="21"/>
      <c r="O43" s="21"/>
      <c r="P43" s="21"/>
      <c r="Q43" s="21"/>
      <c r="R43" s="21"/>
      <c r="S43" s="43"/>
      <c r="T43" s="21"/>
      <c r="U43" s="21"/>
      <c r="V43" s="21"/>
      <c r="W43" s="21"/>
      <c r="X43" s="21"/>
      <c r="Y43" s="22"/>
      <c r="Z43" s="21"/>
      <c r="AA43" s="21"/>
      <c r="AB43" s="38"/>
      <c r="AC43" s="38"/>
      <c r="AD43" s="38"/>
      <c r="AE43" s="38"/>
      <c r="AF43" s="21"/>
      <c r="AG43" s="21"/>
      <c r="AH43" s="21"/>
      <c r="AI43" s="21"/>
      <c r="AJ43" s="39"/>
      <c r="AK43" s="39"/>
      <c r="AL43" s="39"/>
      <c r="AM43" s="39"/>
      <c r="AN43" s="40"/>
      <c r="AO43" s="41"/>
      <c r="AP43" s="23"/>
      <c r="AQ43" s="23"/>
      <c r="AR43" s="42"/>
      <c r="AS43" s="40"/>
      <c r="AT43" s="40"/>
      <c r="AU43" s="41"/>
      <c r="AV43" s="40"/>
      <c r="AW43" s="23"/>
      <c r="AX43" s="37"/>
    </row>
    <row r="44" spans="1:50" x14ac:dyDescent="0.2">
      <c r="A44" s="20"/>
      <c r="B44" s="63"/>
      <c r="C44" s="63"/>
      <c r="D44" s="21"/>
      <c r="E44" s="21"/>
      <c r="F44" s="21"/>
      <c r="G44" s="21"/>
      <c r="H44" s="21"/>
      <c r="I44" s="21"/>
      <c r="J44" s="21"/>
      <c r="K44" s="21"/>
      <c r="L44" s="21"/>
      <c r="M44" s="21"/>
      <c r="N44" s="21"/>
      <c r="O44" s="21"/>
      <c r="P44" s="21"/>
      <c r="Q44" s="21"/>
      <c r="R44" s="21"/>
      <c r="S44" s="43"/>
      <c r="T44" s="21"/>
      <c r="U44" s="21"/>
      <c r="V44" s="21"/>
      <c r="W44" s="21"/>
      <c r="X44" s="21"/>
      <c r="Y44" s="22"/>
      <c r="Z44" s="21"/>
      <c r="AA44" s="21"/>
      <c r="AB44" s="38"/>
      <c r="AC44" s="38"/>
      <c r="AD44" s="38"/>
      <c r="AE44" s="38"/>
      <c r="AF44" s="21"/>
      <c r="AG44" s="21"/>
      <c r="AH44" s="21"/>
      <c r="AI44" s="21"/>
      <c r="AJ44" s="39"/>
      <c r="AK44" s="39"/>
      <c r="AL44" s="39"/>
      <c r="AM44" s="39"/>
      <c r="AN44" s="40"/>
      <c r="AO44" s="41"/>
      <c r="AP44" s="23"/>
      <c r="AQ44" s="23"/>
      <c r="AR44" s="42"/>
      <c r="AS44" s="40"/>
      <c r="AT44" s="40"/>
      <c r="AU44" s="41"/>
      <c r="AV44" s="40"/>
      <c r="AW44" s="23"/>
      <c r="AX44" s="37"/>
    </row>
    <row r="45" spans="1:50" x14ac:dyDescent="0.2">
      <c r="A45" s="20"/>
      <c r="B45" s="63"/>
      <c r="C45" s="63"/>
      <c r="D45" s="21"/>
      <c r="E45" s="21"/>
      <c r="F45" s="21"/>
      <c r="G45" s="21"/>
      <c r="H45" s="21"/>
      <c r="I45" s="21"/>
      <c r="J45" s="21"/>
      <c r="K45" s="21"/>
      <c r="L45" s="21"/>
      <c r="M45" s="21"/>
      <c r="N45" s="21"/>
      <c r="O45" s="21"/>
      <c r="P45" s="21"/>
      <c r="Q45" s="21"/>
      <c r="R45" s="21"/>
      <c r="S45" s="43"/>
      <c r="T45" s="21"/>
      <c r="U45" s="21"/>
      <c r="V45" s="21"/>
      <c r="W45" s="21"/>
      <c r="X45" s="21"/>
      <c r="Y45" s="22"/>
      <c r="Z45" s="21"/>
      <c r="AA45" s="21"/>
      <c r="AB45" s="38"/>
      <c r="AC45" s="38"/>
      <c r="AD45" s="38"/>
      <c r="AE45" s="38"/>
      <c r="AF45" s="21"/>
      <c r="AG45" s="21"/>
      <c r="AH45" s="21"/>
      <c r="AI45" s="21"/>
      <c r="AJ45" s="39"/>
      <c r="AK45" s="39"/>
      <c r="AL45" s="39"/>
      <c r="AM45" s="39"/>
      <c r="AN45" s="40"/>
      <c r="AO45" s="41"/>
      <c r="AP45" s="23"/>
      <c r="AQ45" s="23"/>
      <c r="AR45" s="42"/>
      <c r="AS45" s="40"/>
      <c r="AT45" s="40"/>
      <c r="AU45" s="41"/>
      <c r="AV45" s="40"/>
      <c r="AW45" s="23"/>
      <c r="AX45" s="37"/>
    </row>
    <row r="46" spans="1:50" x14ac:dyDescent="0.2">
      <c r="A46" s="20"/>
      <c r="B46" s="63"/>
      <c r="C46" s="63"/>
      <c r="D46" s="21" t="s">
        <v>42</v>
      </c>
      <c r="E46" s="21"/>
      <c r="F46" s="21"/>
      <c r="G46" s="21"/>
      <c r="H46" s="21"/>
      <c r="I46" s="116"/>
      <c r="J46" s="117"/>
      <c r="K46" s="117"/>
      <c r="L46" s="117"/>
      <c r="M46" s="117"/>
      <c r="N46" s="117"/>
      <c r="O46" s="117"/>
      <c r="P46" s="117"/>
      <c r="Q46" s="117"/>
      <c r="R46" s="117"/>
      <c r="S46" s="117"/>
      <c r="T46" s="117"/>
      <c r="U46" s="118"/>
      <c r="V46" s="21"/>
      <c r="W46" s="21"/>
      <c r="X46" s="21"/>
      <c r="Y46" s="22"/>
      <c r="Z46" s="21"/>
      <c r="AA46" s="21"/>
      <c r="AB46" s="38"/>
      <c r="AC46" s="38"/>
      <c r="AD46" s="38"/>
      <c r="AE46" s="38"/>
      <c r="AF46" s="21"/>
      <c r="AG46" s="21"/>
      <c r="AH46" s="21"/>
      <c r="AI46" s="21"/>
      <c r="AJ46" s="39"/>
      <c r="AK46" s="39"/>
      <c r="AL46" s="39"/>
      <c r="AM46" s="39"/>
      <c r="AN46" s="40"/>
      <c r="AO46" s="41"/>
      <c r="AP46" s="23"/>
      <c r="AQ46" s="23"/>
      <c r="AR46" s="42"/>
      <c r="AS46" s="40"/>
      <c r="AT46" s="40"/>
      <c r="AU46" s="41"/>
      <c r="AV46" s="40"/>
      <c r="AW46" s="23"/>
      <c r="AX46" s="37"/>
    </row>
    <row r="47" spans="1:50" x14ac:dyDescent="0.2">
      <c r="A47" s="20"/>
      <c r="B47" s="63"/>
      <c r="C47" s="63"/>
      <c r="D47" s="21"/>
      <c r="E47" s="21"/>
      <c r="F47" s="21"/>
      <c r="G47" s="21"/>
      <c r="H47" s="21"/>
      <c r="I47" s="21"/>
      <c r="J47" s="21"/>
      <c r="K47" s="21"/>
      <c r="L47" s="21"/>
      <c r="M47" s="21"/>
      <c r="N47" s="21"/>
      <c r="O47" s="21"/>
      <c r="P47" s="21"/>
      <c r="Q47" s="21"/>
      <c r="R47" s="21"/>
      <c r="S47" s="43"/>
      <c r="T47" s="21"/>
      <c r="U47" s="21"/>
      <c r="V47" s="21"/>
      <c r="W47" s="21"/>
      <c r="X47" s="21"/>
      <c r="Y47" s="22"/>
      <c r="Z47" s="21"/>
      <c r="AA47" s="21"/>
      <c r="AB47" s="38"/>
      <c r="AC47" s="38"/>
      <c r="AD47" s="38"/>
      <c r="AE47" s="38"/>
      <c r="AF47" s="21"/>
      <c r="AG47" s="21"/>
      <c r="AH47" s="21"/>
      <c r="AI47" s="21"/>
      <c r="AJ47" s="39"/>
      <c r="AK47" s="39"/>
      <c r="AL47" s="39"/>
      <c r="AM47" s="39"/>
      <c r="AN47" s="40"/>
      <c r="AO47" s="41"/>
      <c r="AP47" s="23"/>
      <c r="AQ47" s="23"/>
      <c r="AR47" s="42"/>
      <c r="AS47" s="40"/>
      <c r="AT47" s="40"/>
      <c r="AU47" s="41"/>
      <c r="AV47" s="40"/>
      <c r="AW47" s="23"/>
      <c r="AX47" s="37"/>
    </row>
    <row r="48" spans="1:50" x14ac:dyDescent="0.2">
      <c r="A48" s="20"/>
      <c r="B48" s="63"/>
      <c r="C48" s="63"/>
      <c r="D48" s="21" t="s">
        <v>39</v>
      </c>
      <c r="E48" s="21"/>
      <c r="F48" s="116"/>
      <c r="G48" s="117"/>
      <c r="H48" s="117"/>
      <c r="I48" s="118"/>
      <c r="J48" s="21"/>
      <c r="K48" s="21" t="s">
        <v>40</v>
      </c>
      <c r="L48" s="21"/>
      <c r="M48" s="59"/>
      <c r="N48" s="21"/>
      <c r="O48" s="21" t="s">
        <v>41</v>
      </c>
      <c r="P48" s="21"/>
      <c r="Q48" s="119"/>
      <c r="R48" s="120"/>
      <c r="S48" s="43"/>
      <c r="T48" s="21"/>
      <c r="U48" s="21"/>
      <c r="V48" s="21"/>
      <c r="W48" s="21"/>
      <c r="X48" s="21"/>
      <c r="Y48" s="22"/>
      <c r="Z48" s="21"/>
      <c r="AA48" s="21"/>
      <c r="AB48" s="38"/>
      <c r="AC48" s="38"/>
      <c r="AD48" s="38"/>
      <c r="AE48" s="38"/>
      <c r="AF48" s="21"/>
      <c r="AG48" s="21"/>
      <c r="AH48" s="21"/>
      <c r="AI48" s="21"/>
      <c r="AJ48" s="39"/>
      <c r="AK48" s="39"/>
      <c r="AL48" s="39"/>
      <c r="AM48" s="39"/>
      <c r="AN48" s="40"/>
      <c r="AO48" s="41"/>
      <c r="AP48" s="23"/>
      <c r="AQ48" s="23"/>
      <c r="AR48" s="42"/>
      <c r="AS48" s="40"/>
      <c r="AT48" s="40"/>
      <c r="AU48" s="41"/>
      <c r="AV48" s="40"/>
      <c r="AW48" s="23"/>
      <c r="AX48" s="37"/>
    </row>
    <row r="49" spans="1:53" x14ac:dyDescent="0.2">
      <c r="A49" s="20"/>
      <c r="B49" s="63"/>
      <c r="C49" s="63"/>
      <c r="D49" s="21"/>
      <c r="E49" s="21"/>
      <c r="F49" s="21"/>
      <c r="G49" s="21"/>
      <c r="H49" s="21"/>
      <c r="I49" s="21"/>
      <c r="J49" s="21"/>
      <c r="K49" s="21"/>
      <c r="L49" s="21"/>
      <c r="M49" s="21"/>
      <c r="N49" s="21"/>
      <c r="O49" s="21"/>
      <c r="P49" s="21"/>
      <c r="Q49" s="21"/>
      <c r="R49" s="21"/>
      <c r="S49" s="43"/>
      <c r="T49" s="21"/>
      <c r="U49" s="21"/>
      <c r="V49" s="21"/>
      <c r="W49" s="21"/>
      <c r="X49" s="21"/>
      <c r="Y49" s="22"/>
      <c r="Z49" s="21"/>
      <c r="AA49" s="21"/>
      <c r="AB49" s="38"/>
      <c r="AC49" s="38"/>
      <c r="AD49" s="38"/>
      <c r="AE49" s="38"/>
      <c r="AF49" s="21"/>
      <c r="AG49" s="21"/>
      <c r="AH49" s="21"/>
      <c r="AI49" s="21"/>
      <c r="AJ49" s="39"/>
      <c r="AK49" s="39"/>
      <c r="AL49" s="39"/>
      <c r="AM49" s="39"/>
      <c r="AN49" s="40"/>
      <c r="AO49" s="41"/>
      <c r="AP49" s="23"/>
      <c r="AQ49" s="23"/>
      <c r="AR49" s="42"/>
      <c r="AS49" s="40"/>
      <c r="AT49" s="40"/>
      <c r="AU49" s="41"/>
      <c r="AV49" s="40"/>
      <c r="AW49" s="23"/>
      <c r="AX49" s="37"/>
    </row>
    <row r="50" spans="1:53" x14ac:dyDescent="0.2">
      <c r="A50" s="20"/>
      <c r="B50" s="63"/>
      <c r="C50" s="63"/>
      <c r="D50" s="21" t="s">
        <v>43</v>
      </c>
      <c r="E50" s="21"/>
      <c r="F50" s="21"/>
      <c r="G50" s="21"/>
      <c r="H50" s="116"/>
      <c r="I50" s="117"/>
      <c r="J50" s="117"/>
      <c r="K50" s="117"/>
      <c r="L50" s="117"/>
      <c r="M50" s="117"/>
      <c r="N50" s="117"/>
      <c r="O50" s="117"/>
      <c r="P50" s="117"/>
      <c r="Q50" s="117"/>
      <c r="R50" s="117"/>
      <c r="S50" s="117"/>
      <c r="T50" s="117"/>
      <c r="U50" s="118"/>
      <c r="V50" s="21"/>
      <c r="W50" s="21"/>
      <c r="X50" s="21"/>
      <c r="Y50" s="22"/>
      <c r="Z50" s="21"/>
      <c r="AA50" s="21"/>
      <c r="AB50" s="38"/>
      <c r="AC50" s="38"/>
      <c r="AD50" s="38"/>
      <c r="AE50" s="38"/>
      <c r="AF50" s="21"/>
      <c r="AG50" s="21"/>
      <c r="AH50" s="21"/>
      <c r="AI50" s="21"/>
      <c r="AJ50" s="39"/>
      <c r="AK50" s="39"/>
      <c r="AL50" s="39"/>
      <c r="AM50" s="39"/>
      <c r="AN50" s="40"/>
      <c r="AO50" s="41"/>
      <c r="AP50" s="23"/>
      <c r="AQ50" s="23"/>
      <c r="AR50" s="42"/>
      <c r="AS50" s="40"/>
      <c r="AT50" s="40"/>
      <c r="AU50" s="41"/>
      <c r="AV50" s="40"/>
      <c r="AW50" s="23"/>
      <c r="AX50" s="37"/>
    </row>
    <row r="51" spans="1:53" x14ac:dyDescent="0.2">
      <c r="A51" s="20"/>
      <c r="B51" s="63"/>
      <c r="C51" s="63"/>
      <c r="D51" s="21"/>
      <c r="E51" s="21"/>
      <c r="F51" s="21"/>
      <c r="G51" s="21"/>
      <c r="H51" s="21"/>
      <c r="I51" s="21"/>
      <c r="J51" s="21"/>
      <c r="K51" s="21"/>
      <c r="L51" s="21"/>
      <c r="M51" s="21"/>
      <c r="N51" s="21"/>
      <c r="O51" s="21"/>
      <c r="P51" s="21"/>
      <c r="Q51" s="21"/>
      <c r="R51" s="21"/>
      <c r="S51" s="43"/>
      <c r="T51" s="21"/>
      <c r="U51" s="21"/>
      <c r="V51" s="21"/>
      <c r="W51" s="21"/>
      <c r="X51" s="21"/>
      <c r="Y51" s="22"/>
      <c r="Z51" s="21"/>
      <c r="AA51" s="21"/>
      <c r="AB51" s="38"/>
      <c r="AC51" s="38"/>
      <c r="AD51" s="38"/>
      <c r="AE51" s="38"/>
      <c r="AF51" s="21"/>
      <c r="AG51" s="21"/>
      <c r="AH51" s="21"/>
      <c r="AI51" s="21"/>
      <c r="AJ51" s="39"/>
      <c r="AK51" s="39"/>
      <c r="AL51" s="39"/>
      <c r="AM51" s="39"/>
      <c r="AN51" s="44"/>
      <c r="AO51" s="41"/>
      <c r="AP51" s="44"/>
      <c r="AQ51" s="44"/>
      <c r="AR51" s="42"/>
      <c r="AS51" s="44"/>
      <c r="AT51" s="44"/>
      <c r="AU51" s="41"/>
      <c r="AV51" s="44"/>
      <c r="AW51" s="44"/>
      <c r="AX51" s="37"/>
    </row>
    <row r="52" spans="1:53" x14ac:dyDescent="0.2">
      <c r="A52" s="20"/>
      <c r="B52" s="63"/>
      <c r="C52" s="63"/>
      <c r="D52" s="21" t="s">
        <v>44</v>
      </c>
      <c r="E52" s="21"/>
      <c r="F52" s="21"/>
      <c r="G52" s="21"/>
      <c r="H52" s="23"/>
      <c r="I52" s="45"/>
      <c r="J52" s="46" t="s">
        <v>45</v>
      </c>
      <c r="K52" s="45"/>
      <c r="L52" s="46" t="s">
        <v>45</v>
      </c>
      <c r="M52" s="121"/>
      <c r="N52" s="122"/>
      <c r="O52" s="21"/>
      <c r="P52" s="21" t="s">
        <v>46</v>
      </c>
      <c r="Q52" s="21"/>
      <c r="R52" s="123"/>
      <c r="S52" s="124"/>
      <c r="T52" s="21"/>
      <c r="U52" s="21"/>
      <c r="V52" s="21"/>
      <c r="W52" s="21"/>
      <c r="X52" s="21"/>
      <c r="Y52" s="22"/>
      <c r="Z52" s="21"/>
      <c r="AA52" s="21"/>
      <c r="AB52" s="38"/>
      <c r="AC52" s="38"/>
      <c r="AD52" s="38"/>
      <c r="AE52" s="38"/>
      <c r="AF52" s="21"/>
      <c r="AG52" s="21"/>
      <c r="AH52" s="21"/>
      <c r="AI52" s="21"/>
      <c r="AJ52" s="39"/>
      <c r="AK52" s="39"/>
      <c r="AL52" s="39"/>
      <c r="AM52" s="39"/>
      <c r="AN52" s="40"/>
      <c r="AO52" s="41"/>
      <c r="AP52" s="23"/>
      <c r="AQ52" s="23"/>
      <c r="AR52" s="42"/>
      <c r="AS52" s="40"/>
      <c r="AT52" s="40"/>
      <c r="AU52" s="41"/>
      <c r="AV52" s="40"/>
      <c r="AW52" s="23"/>
      <c r="AX52" s="37"/>
    </row>
    <row r="53" spans="1:53" x14ac:dyDescent="0.2">
      <c r="A53" s="20"/>
      <c r="B53" s="63"/>
      <c r="C53" s="63"/>
      <c r="D53" s="21"/>
      <c r="E53" s="21"/>
      <c r="F53" s="21"/>
      <c r="G53" s="21"/>
      <c r="H53" s="21"/>
      <c r="I53" s="21"/>
      <c r="J53" s="21"/>
      <c r="K53" s="21"/>
      <c r="L53" s="21"/>
      <c r="M53" s="21"/>
      <c r="N53" s="21"/>
      <c r="O53" s="21"/>
      <c r="P53" s="21"/>
      <c r="Q53" s="21"/>
      <c r="R53" s="21"/>
      <c r="S53" s="43"/>
      <c r="T53" s="21"/>
      <c r="U53" s="21"/>
      <c r="V53" s="21"/>
      <c r="W53" s="21"/>
      <c r="X53" s="21"/>
      <c r="Y53" s="22"/>
      <c r="Z53" s="21"/>
      <c r="AA53" s="21"/>
      <c r="AB53" s="38"/>
      <c r="AC53" s="38"/>
      <c r="AD53" s="38"/>
      <c r="AE53" s="38"/>
      <c r="AF53" s="21"/>
      <c r="AG53" s="21"/>
      <c r="AH53" s="21"/>
      <c r="AI53" s="21"/>
      <c r="AJ53" s="39"/>
      <c r="AK53" s="39"/>
      <c r="AL53" s="39"/>
      <c r="AM53" s="39"/>
      <c r="AN53" s="40"/>
      <c r="AO53" s="41"/>
      <c r="AP53" s="23"/>
      <c r="AQ53" s="23"/>
      <c r="AR53" s="40"/>
      <c r="AS53" s="40"/>
      <c r="AT53" s="40"/>
      <c r="AU53" s="41"/>
      <c r="AV53" s="40"/>
      <c r="AW53" s="23"/>
      <c r="AX53" s="47"/>
    </row>
    <row r="54" spans="1:53" x14ac:dyDescent="0.2">
      <c r="A54" s="20"/>
      <c r="B54" s="63"/>
      <c r="C54" s="63"/>
      <c r="D54" s="21" t="s">
        <v>47</v>
      </c>
      <c r="E54" s="21"/>
      <c r="F54" s="21"/>
      <c r="G54" s="21"/>
      <c r="H54" s="21"/>
      <c r="I54" s="116"/>
      <c r="J54" s="117"/>
      <c r="K54" s="117"/>
      <c r="L54" s="117"/>
      <c r="M54" s="117"/>
      <c r="N54" s="117"/>
      <c r="O54" s="117"/>
      <c r="P54" s="117"/>
      <c r="Q54" s="117"/>
      <c r="R54" s="117"/>
      <c r="S54" s="117"/>
      <c r="T54" s="117"/>
      <c r="U54" s="118"/>
      <c r="V54" s="21"/>
      <c r="W54" s="21"/>
      <c r="X54" s="21"/>
      <c r="Y54" s="22"/>
      <c r="Z54" s="21"/>
      <c r="AA54" s="21"/>
      <c r="AB54" s="38"/>
      <c r="AC54" s="38"/>
      <c r="AD54" s="38"/>
      <c r="AE54" s="38"/>
      <c r="AF54" s="21"/>
      <c r="AG54" s="21"/>
      <c r="AH54" s="21"/>
      <c r="AI54" s="21"/>
      <c r="AJ54" s="39"/>
      <c r="AK54" s="39"/>
      <c r="AL54" s="39"/>
      <c r="AM54" s="39"/>
      <c r="AN54" s="40"/>
      <c r="AO54" s="41"/>
      <c r="AP54" s="23"/>
      <c r="AQ54" s="23"/>
      <c r="AR54" s="40"/>
      <c r="AS54" s="40"/>
      <c r="AT54" s="40"/>
      <c r="AU54" s="41"/>
      <c r="AV54" s="40"/>
      <c r="AW54" s="23"/>
      <c r="AX54" s="47"/>
    </row>
    <row r="55" spans="1:53" x14ac:dyDescent="0.2">
      <c r="A55" s="20"/>
      <c r="B55" s="21"/>
      <c r="C55" s="21"/>
      <c r="D55" s="21"/>
      <c r="E55" s="21"/>
      <c r="F55" s="21"/>
      <c r="G55" s="21"/>
      <c r="H55" s="21"/>
      <c r="I55" s="21"/>
      <c r="J55" s="21"/>
      <c r="K55" s="21"/>
      <c r="L55" s="21"/>
      <c r="M55" s="21"/>
      <c r="N55" s="21"/>
      <c r="O55" s="21"/>
      <c r="P55" s="21"/>
      <c r="Q55" s="43"/>
      <c r="R55" s="21"/>
      <c r="S55" s="21"/>
      <c r="T55" s="21"/>
      <c r="U55" s="21"/>
      <c r="V55" s="21"/>
      <c r="W55" s="21"/>
      <c r="X55" s="21"/>
      <c r="Y55" s="22"/>
      <c r="Z55" s="21"/>
      <c r="AA55" s="21"/>
      <c r="AB55" s="38"/>
      <c r="AC55" s="38"/>
      <c r="AD55" s="38"/>
      <c r="AE55" s="38"/>
      <c r="AF55" s="21"/>
      <c r="AG55" s="21"/>
      <c r="AH55" s="21"/>
      <c r="AI55" s="21"/>
      <c r="AJ55" s="39"/>
      <c r="AK55" s="39"/>
      <c r="AL55" s="39"/>
      <c r="AM55" s="39"/>
      <c r="AN55" s="40"/>
      <c r="AO55" s="41"/>
      <c r="AP55" s="23"/>
      <c r="AQ55" s="23"/>
      <c r="AR55" s="40"/>
      <c r="AS55" s="40"/>
      <c r="AT55" s="40"/>
      <c r="AU55" s="41"/>
      <c r="AV55" s="40"/>
      <c r="AW55" s="23"/>
      <c r="AX55" s="47"/>
    </row>
    <row r="56" spans="1:53" x14ac:dyDescent="0.2">
      <c r="A56" s="20"/>
      <c r="B56" s="21"/>
      <c r="C56" s="21"/>
      <c r="D56" s="21"/>
      <c r="E56" s="21"/>
      <c r="F56" s="21"/>
      <c r="G56" s="21"/>
      <c r="H56" s="21"/>
      <c r="I56" s="21"/>
      <c r="J56" s="21"/>
      <c r="K56" s="21"/>
      <c r="L56" s="21"/>
      <c r="M56" s="21"/>
      <c r="N56" s="21"/>
      <c r="O56" s="21"/>
      <c r="P56" s="21"/>
      <c r="Q56" s="43"/>
      <c r="R56" s="21"/>
      <c r="S56" s="21"/>
      <c r="T56" s="21"/>
      <c r="U56" s="21"/>
      <c r="V56" s="21"/>
      <c r="W56" s="21"/>
      <c r="X56" s="21"/>
      <c r="Y56" s="22"/>
      <c r="Z56" s="21"/>
      <c r="AA56" s="21"/>
      <c r="AB56" s="38"/>
      <c r="AC56" s="38"/>
      <c r="AD56" s="38"/>
      <c r="AE56" s="38"/>
      <c r="AF56" s="21"/>
      <c r="AG56" s="21"/>
      <c r="AH56" s="21"/>
      <c r="AI56" s="21"/>
      <c r="AJ56" s="39"/>
      <c r="AK56" s="39"/>
      <c r="AL56" s="39"/>
      <c r="AM56" s="39"/>
      <c r="AN56" s="40"/>
      <c r="AO56" s="41"/>
      <c r="AP56" s="23"/>
      <c r="AQ56" s="23"/>
      <c r="AR56" s="40"/>
      <c r="AS56" s="40"/>
      <c r="AT56" s="40"/>
      <c r="AU56" s="41"/>
      <c r="AV56" s="40"/>
      <c r="AW56" s="23"/>
      <c r="AX56" s="47"/>
    </row>
    <row r="57" spans="1:53" x14ac:dyDescent="0.2">
      <c r="A57" s="48" t="s">
        <v>48</v>
      </c>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9"/>
    </row>
    <row r="58" spans="1:53" x14ac:dyDescent="0.2">
      <c r="A58" s="105"/>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7"/>
    </row>
    <row r="59" spans="1:53" x14ac:dyDescent="0.2">
      <c r="A59" s="10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10"/>
    </row>
    <row r="60" spans="1:53" x14ac:dyDescent="0.2">
      <c r="A60" s="10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10"/>
    </row>
    <row r="61" spans="1:53" x14ac:dyDescent="0.2">
      <c r="A61" s="10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10"/>
    </row>
    <row r="62" spans="1:53" x14ac:dyDescent="0.2">
      <c r="A62" s="10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10"/>
    </row>
    <row r="63" spans="1:53" x14ac:dyDescent="0.2">
      <c r="A63" s="111"/>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3"/>
    </row>
    <row r="64" spans="1:53" x14ac:dyDescent="0.2">
      <c r="A64" s="58"/>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5"/>
      <c r="AK64" s="64"/>
      <c r="AL64" s="64"/>
      <c r="AM64" s="64"/>
      <c r="AN64" s="65"/>
      <c r="AO64" s="64"/>
      <c r="AP64" s="64"/>
      <c r="AQ64" s="64"/>
      <c r="AR64" s="64"/>
      <c r="AS64" s="64"/>
      <c r="AT64" s="64"/>
      <c r="AU64" s="64"/>
      <c r="AV64" s="64"/>
      <c r="AW64" s="64"/>
      <c r="AX64" s="66"/>
      <c r="AZ64" s="93"/>
      <c r="BA64" s="93"/>
    </row>
    <row r="65" spans="1:53" x14ac:dyDescent="0.2">
      <c r="A65" s="49"/>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8"/>
      <c r="AZ65" s="93"/>
      <c r="BA65" s="93"/>
    </row>
    <row r="66" spans="1:53" x14ac:dyDescent="0.2">
      <c r="A66" s="50"/>
      <c r="B66" s="51"/>
      <c r="C66" s="67" t="s">
        <v>49</v>
      </c>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2"/>
      <c r="AF66" s="52"/>
      <c r="AG66" s="52"/>
      <c r="AH66" s="52"/>
      <c r="AI66" s="52"/>
      <c r="AJ66" s="52"/>
      <c r="AK66" s="51"/>
      <c r="AL66" s="51"/>
      <c r="AM66" s="51"/>
      <c r="AN66" s="51"/>
      <c r="AO66" s="51"/>
      <c r="AP66" s="51"/>
      <c r="AQ66" s="51"/>
      <c r="AR66" s="51"/>
      <c r="AS66" s="51"/>
      <c r="AT66" s="51"/>
      <c r="AU66" s="51"/>
      <c r="AV66" s="51"/>
      <c r="AW66" s="51"/>
      <c r="AX66" s="53"/>
    </row>
    <row r="67" spans="1:53" x14ac:dyDescent="0.2">
      <c r="A67" s="49"/>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8"/>
    </row>
    <row r="68" spans="1:53" ht="13.5" thickBot="1" x14ac:dyDescent="0.25">
      <c r="A68" s="49"/>
      <c r="B68" s="68"/>
      <c r="C68" s="114"/>
      <c r="D68" s="114"/>
      <c r="E68" s="114"/>
      <c r="F68" s="114"/>
      <c r="G68" s="114"/>
      <c r="H68" s="114"/>
      <c r="I68" s="114"/>
      <c r="J68" s="114"/>
      <c r="K68" s="114"/>
      <c r="L68" s="114"/>
      <c r="M68" s="23"/>
      <c r="N68" s="23"/>
      <c r="O68" s="114"/>
      <c r="P68" s="114"/>
      <c r="Q68" s="114"/>
      <c r="R68" s="114"/>
      <c r="S68" s="114"/>
      <c r="T68" s="114"/>
      <c r="U68" s="114"/>
      <c r="V68" s="114"/>
      <c r="W68" s="114"/>
      <c r="X68" s="114"/>
      <c r="Y68" s="114"/>
      <c r="Z68" s="51"/>
      <c r="AA68" s="115" t="str">
        <f>CONCATENATE(K21,"/",O21,"/",S21)</f>
        <v>//</v>
      </c>
      <c r="AB68" s="115"/>
      <c r="AC68" s="115"/>
      <c r="AD68" s="115"/>
      <c r="AE68" s="51"/>
      <c r="AF68" s="51"/>
      <c r="AG68" s="51"/>
      <c r="AH68" s="51"/>
      <c r="AI68" s="51"/>
      <c r="AJ68" s="51"/>
      <c r="AK68" s="51"/>
      <c r="AL68" s="51"/>
      <c r="AM68" s="51"/>
      <c r="AN68" s="51"/>
      <c r="AO68" s="51"/>
      <c r="AP68" s="51"/>
      <c r="AQ68" s="23"/>
      <c r="AR68" s="23"/>
      <c r="AS68" s="23"/>
      <c r="AT68" s="23"/>
      <c r="AU68" s="23"/>
      <c r="AV68" s="23"/>
      <c r="AW68" s="23"/>
      <c r="AX68" s="28"/>
    </row>
    <row r="69" spans="1:53" x14ac:dyDescent="0.2">
      <c r="A69" s="49"/>
      <c r="B69" s="23"/>
      <c r="C69" s="21" t="s">
        <v>50</v>
      </c>
      <c r="D69" s="21"/>
      <c r="E69" s="21"/>
      <c r="F69" s="21"/>
      <c r="G69" s="21"/>
      <c r="H69" s="21"/>
      <c r="I69" s="21"/>
      <c r="J69" s="21"/>
      <c r="K69" s="21"/>
      <c r="L69" s="21"/>
      <c r="M69" s="21"/>
      <c r="N69" s="21"/>
      <c r="O69" s="21" t="s">
        <v>51</v>
      </c>
      <c r="P69" s="21"/>
      <c r="Q69" s="21"/>
      <c r="R69" s="21"/>
      <c r="S69" s="21"/>
      <c r="T69" s="21"/>
      <c r="U69" s="21"/>
      <c r="V69" s="21"/>
      <c r="W69" s="21"/>
      <c r="X69" s="21"/>
      <c r="Y69" s="21"/>
      <c r="Z69" s="21"/>
      <c r="AA69" s="21" t="s">
        <v>52</v>
      </c>
      <c r="AB69" s="23"/>
      <c r="AC69" s="23"/>
      <c r="AD69" s="23"/>
      <c r="AE69" s="23"/>
      <c r="AF69" s="23"/>
      <c r="AG69" s="23"/>
      <c r="AH69" s="23"/>
      <c r="AI69" s="23"/>
      <c r="AJ69" s="23"/>
      <c r="AK69" s="23"/>
      <c r="AL69" s="23"/>
      <c r="AM69" s="23"/>
      <c r="AN69" s="23"/>
      <c r="AO69" s="23"/>
      <c r="AP69" s="23"/>
      <c r="AQ69" s="23"/>
      <c r="AR69" s="23"/>
      <c r="AS69" s="23"/>
      <c r="AT69" s="23"/>
      <c r="AU69" s="23"/>
      <c r="AV69" s="23"/>
      <c r="AW69" s="23"/>
      <c r="AX69" s="28"/>
    </row>
    <row r="70" spans="1:53" x14ac:dyDescent="0.2">
      <c r="A70" s="4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8"/>
    </row>
    <row r="71" spans="1:53" ht="13.5" thickBot="1" x14ac:dyDescent="0.25">
      <c r="A71" s="54"/>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6"/>
    </row>
  </sheetData>
  <sheetProtection algorithmName="SHA-512" hashValue="yyBkbDeHHbYSeWGvZ4kZGJ1Y31oYFWjOV7LSiybeIFIngZvNTh+ofc0vJdicC7li2AI14wFDfobZIF/JjiVmxg==" saltValue="sSDi7aUaGlCDTeIU5eOIsA==" spinCount="100000" sheet="1" selectLockedCells="1"/>
  <mergeCells count="31">
    <mergeCell ref="A3:H3"/>
    <mergeCell ref="AS6:AX6"/>
    <mergeCell ref="AO8:AX8"/>
    <mergeCell ref="A9:AX9"/>
    <mergeCell ref="AP7:AX7"/>
    <mergeCell ref="I46:U46"/>
    <mergeCell ref="I39:U39"/>
    <mergeCell ref="A10:AX10"/>
    <mergeCell ref="G17:U17"/>
    <mergeCell ref="S21:T21"/>
    <mergeCell ref="S19:T19"/>
    <mergeCell ref="A11:AX12"/>
    <mergeCell ref="A13:Y14"/>
    <mergeCell ref="Z13:AX14"/>
    <mergeCell ref="AB19:AW21"/>
    <mergeCell ref="AB25:AW26"/>
    <mergeCell ref="AB32:AW33"/>
    <mergeCell ref="B25:W27"/>
    <mergeCell ref="I37:U37"/>
    <mergeCell ref="F41:I41"/>
    <mergeCell ref="Q41:R41"/>
    <mergeCell ref="A58:AX63"/>
    <mergeCell ref="C68:L68"/>
    <mergeCell ref="O68:Y68"/>
    <mergeCell ref="AA68:AD68"/>
    <mergeCell ref="F48:I48"/>
    <mergeCell ref="Q48:R48"/>
    <mergeCell ref="H50:U50"/>
    <mergeCell ref="M52:N52"/>
    <mergeCell ref="I54:U54"/>
    <mergeCell ref="R52:S52"/>
  </mergeCells>
  <conditionalFormatting sqref="AR37:AR52 AX26:AX52">
    <cfRule type="cellIs" dxfId="0" priority="3" stopIfTrue="1" operator="equal">
      <formula>"Crude Oil"</formula>
    </cfRule>
  </conditionalFormatting>
  <conditionalFormatting sqref="AR37:AR52">
    <cfRule type="iconSet" priority="2">
      <iconSet iconSet="3Symbols2">
        <cfvo type="percent" val="0"/>
        <cfvo type="percent" val="33"/>
        <cfvo type="percent" val="67"/>
      </iconSet>
    </cfRule>
  </conditionalFormatting>
  <conditionalFormatting sqref="AX26:AX52">
    <cfRule type="iconSet" priority="6">
      <iconSet iconSet="3Symbols2">
        <cfvo type="percent" val="0"/>
        <cfvo type="percent" val="33"/>
        <cfvo type="percent" val="67"/>
      </iconSet>
    </cfRule>
  </conditionalFormatting>
  <dataValidations count="11">
    <dataValidation allowBlank="1" showInputMessage="1" showErrorMessage="1" error="Enter a 1 digit number from 0 to 9." sqref="AX26:AX56 AR37:AR56" xr:uid="{00000000-0002-0000-0000-000000000000}"/>
    <dataValidation type="textLength" allowBlank="1" showInputMessage="1" showErrorMessage="1" sqref="M52" xr:uid="{00000000-0002-0000-0000-000001000000}">
      <formula1>4</formula1>
      <formula2>4</formula2>
    </dataValidation>
    <dataValidation type="textLength" allowBlank="1" showInputMessage="1" showErrorMessage="1" sqref="K52 I52" xr:uid="{00000000-0002-0000-0000-000002000000}">
      <formula1>3</formula1>
      <formula2>3</formula2>
    </dataValidation>
    <dataValidation type="textLength" allowBlank="1" showInputMessage="1" showErrorMessage="1" sqref="Q41 Q48" xr:uid="{00000000-0002-0000-0000-000003000000}">
      <formula1>5</formula1>
      <formula2>5</formula2>
    </dataValidation>
    <dataValidation type="whole" allowBlank="1" showInputMessage="1" showErrorMessage="1" error="Enter a 1 digit number from 0 to 9." sqref="AP37:AQ56 AN37:AN56 AV37:AW56 AS37:AT56" xr:uid="{00000000-0002-0000-0000-000004000000}">
      <formula1>0</formula1>
      <formula2>9</formula2>
    </dataValidation>
    <dataValidation type="textLength" allowBlank="1" showInputMessage="1" showErrorMessage="1" sqref="M48 M41" xr:uid="{00000000-0002-0000-0000-000005000000}">
      <formula1>2</formula1>
      <formula2>2</formula2>
    </dataValidation>
    <dataValidation type="whole" allowBlank="1" showInputMessage="1" showErrorMessage="1" error="Please enter the current year." sqref="S21 S19" xr:uid="{00000000-0002-0000-0000-000006000000}">
      <formula1>2010</formula1>
      <formula2>2030</formula2>
    </dataValidation>
    <dataValidation type="whole" allowBlank="1" showInputMessage="1" showErrorMessage="1" error="Please enter a value from 1 to 31." prompt="Please enter a value from 1 to 31." sqref="O21" xr:uid="{00000000-0002-0000-0000-000007000000}">
      <formula1>1</formula1>
      <formula2>31</formula2>
    </dataValidation>
    <dataValidation type="textLength" allowBlank="1" showInputMessage="1" showErrorMessage="1" error="Please enter a two digit number to represent the month (i.e., January should be 01)." sqref="K21" xr:uid="{00000000-0002-0000-0000-000008000000}">
      <formula1>2</formula1>
      <formula2>2</formula2>
    </dataValidation>
    <dataValidation type="textLength" allowBlank="1" showInputMessage="1" showErrorMessage="1" error="Please enter a two digit number to represent the month (i.e., January should be 01)." prompt="Please enter a two digit number to represent the month (i.e., January should be 01)." sqref="O19" xr:uid="{1DA2BF2F-5232-49A7-A047-60AA6D28CFF2}">
      <formula1>2</formula1>
      <formula2>2</formula2>
    </dataValidation>
    <dataValidation type="whole" allowBlank="1" showInputMessage="1" showErrorMessage="1" sqref="P19" xr:uid="{F007D7B5-5061-4658-B6EF-B0850FF4C7B8}">
      <formula1>1</formula1>
      <formula2>12</formula2>
    </dataValidation>
  </dataValidations>
  <hyperlinks>
    <hyperlink ref="AI29" r:id="rId1" xr:uid="{DAF90ED3-30F7-4F58-8939-E91B51E5E816}"/>
    <hyperlink ref="AO8" r:id="rId2" xr:uid="{9A452BF1-EDE0-440A-B99A-1C9752EF41D9}"/>
  </hyperlinks>
  <printOptions horizontalCentered="1"/>
  <pageMargins left="0.5" right="0.5" top="0.5" bottom="0.48" header="0.5" footer="0.25"/>
  <pageSetup scale="60"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22529" r:id="rId6" name="Check Box 1">
              <controlPr defaultSize="0" autoFill="0" autoLine="0" autoPict="0">
                <anchor moveWithCells="1">
                  <from>
                    <xdr:col>3</xdr:col>
                    <xdr:colOff>28575</xdr:colOff>
                    <xdr:row>27</xdr:row>
                    <xdr:rowOff>85725</xdr:rowOff>
                  </from>
                  <to>
                    <xdr:col>10</xdr:col>
                    <xdr:colOff>142875</xdr:colOff>
                    <xdr:row>29</xdr:row>
                    <xdr:rowOff>66675</xdr:rowOff>
                  </to>
                </anchor>
              </controlPr>
            </control>
          </mc:Choice>
        </mc:AlternateContent>
        <mc:AlternateContent xmlns:mc="http://schemas.openxmlformats.org/markup-compatibility/2006">
          <mc:Choice Requires="x14">
            <control shapeId="22530" r:id="rId7" name="Check Box 2">
              <controlPr defaultSize="0" autoFill="0" autoLine="0" autoPict="0">
                <anchor moveWithCells="1">
                  <from>
                    <xdr:col>14</xdr:col>
                    <xdr:colOff>19050</xdr:colOff>
                    <xdr:row>31</xdr:row>
                    <xdr:rowOff>0</xdr:rowOff>
                  </from>
                  <to>
                    <xdr:col>19</xdr:col>
                    <xdr:colOff>66675</xdr:colOff>
                    <xdr:row>32</xdr:row>
                    <xdr:rowOff>66675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14</xdr:col>
                    <xdr:colOff>19050</xdr:colOff>
                    <xdr:row>32</xdr:row>
                    <xdr:rowOff>104775</xdr:rowOff>
                  </from>
                  <to>
                    <xdr:col>21</xdr:col>
                    <xdr:colOff>142875</xdr:colOff>
                    <xdr:row>34</xdr:row>
                    <xdr:rowOff>47625</xdr:rowOff>
                  </to>
                </anchor>
              </controlPr>
            </control>
          </mc:Choice>
        </mc:AlternateContent>
        <mc:AlternateContent xmlns:mc="http://schemas.openxmlformats.org/markup-compatibility/2006">
          <mc:Choice Requires="x14">
            <control shapeId="22534" r:id="rId9" name="Check Box 6">
              <controlPr locked="0" defaultSize="0" autoFill="0" autoLine="0" autoPict="0">
                <anchor moveWithCells="1">
                  <from>
                    <xdr:col>3</xdr:col>
                    <xdr:colOff>133350</xdr:colOff>
                    <xdr:row>42</xdr:row>
                    <xdr:rowOff>47625</xdr:rowOff>
                  </from>
                  <to>
                    <xdr:col>21</xdr:col>
                    <xdr:colOff>180975</xdr:colOff>
                    <xdr:row>44</xdr:row>
                    <xdr:rowOff>9525</xdr:rowOff>
                  </to>
                </anchor>
              </controlPr>
            </control>
          </mc:Choice>
        </mc:AlternateContent>
        <mc:AlternateContent xmlns:mc="http://schemas.openxmlformats.org/markup-compatibility/2006">
          <mc:Choice Requires="x14">
            <control shapeId="22535" r:id="rId10" name="Check Box 7">
              <controlPr defaultSize="0" autoFill="0" autoLine="0" autoPict="0">
                <anchor>
                  <from>
                    <xdr:col>26</xdr:col>
                    <xdr:colOff>161925</xdr:colOff>
                    <xdr:row>15</xdr:row>
                    <xdr:rowOff>47625</xdr:rowOff>
                  </from>
                  <to>
                    <xdr:col>41</xdr:col>
                    <xdr:colOff>66675</xdr:colOff>
                    <xdr:row>17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0B2D4EB-A937-446A-9F8F-CDAEDF0A21BB}">
          <x14:formula1>
            <xm:f>Facility!$A$38:$A$61</xm:f>
          </x14:formula1>
          <xm:sqref>G17:U17</xm:sqref>
        </x14:dataValidation>
        <x14:dataValidation type="list" allowBlank="1" showInputMessage="1" showErrorMessage="1" xr:uid="{77577635-72C5-431B-BFE1-F652B0739596}">
          <x14:formula1>
            <xm:f>Facility!$A$2:$A$34</xm:f>
          </x14:formula1>
          <xm:sqref>I37:U37</xm:sqref>
        </x14:dataValidation>
        <x14:dataValidation type="list" allowBlank="1" showInputMessage="1" showErrorMessage="1" xr:uid="{01A1D38A-AF6C-41F0-90D6-3C9DB5F86E7E}">
          <x14:formula1>
            <xm:f>Facility!$B$2:$B$34</xm:f>
          </x14:formula1>
          <xm:sqref>I39:U39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W80"/>
  <sheetViews>
    <sheetView zoomScale="70" zoomScaleNormal="70" workbookViewId="0">
      <selection activeCell="T32" sqref="T32:X32"/>
    </sheetView>
  </sheetViews>
  <sheetFormatPr defaultColWidth="9.140625" defaultRowHeight="12.75" x14ac:dyDescent="0.2"/>
  <cols>
    <col min="1" max="1" width="5.7109375" customWidth="1"/>
    <col min="2" max="10" width="4" customWidth="1"/>
    <col min="11" max="11" width="17.5703125" customWidth="1"/>
    <col min="12" max="15" width="4" customWidth="1"/>
    <col min="16" max="16" width="4" hidden="1" customWidth="1"/>
    <col min="17" max="17" width="4" customWidth="1"/>
    <col min="18" max="18" width="1.28515625" customWidth="1"/>
    <col min="19" max="19" width="4" hidden="1" customWidth="1"/>
    <col min="20" max="74" width="4" customWidth="1"/>
    <col min="75" max="75" width="2.7109375" customWidth="1"/>
    <col min="76" max="82" width="14.7109375" style="80" customWidth="1"/>
    <col min="83" max="16384" width="9.140625" style="80"/>
  </cols>
  <sheetData>
    <row r="1" spans="1:75" ht="12.75" customHeight="1" x14ac:dyDescent="0.2">
      <c r="A1" s="196" t="s">
        <v>53</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8"/>
    </row>
    <row r="2" spans="1:75" ht="13.5" customHeight="1" thickBot="1" x14ac:dyDescent="0.25">
      <c r="A2" s="199"/>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1"/>
    </row>
    <row r="3" spans="1:75" x14ac:dyDescent="0.2">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2"/>
    </row>
    <row r="4" spans="1:75" x14ac:dyDescent="0.2">
      <c r="A4" s="13"/>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5"/>
    </row>
    <row r="5" spans="1:75" x14ac:dyDescent="0.2">
      <c r="A5" s="202"/>
      <c r="B5" s="203"/>
      <c r="C5" s="203"/>
      <c r="D5" s="203"/>
      <c r="E5" s="203"/>
      <c r="F5" s="203"/>
      <c r="G5" s="203"/>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5"/>
    </row>
    <row r="6" spans="1:75" x14ac:dyDescent="0.2">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5"/>
    </row>
    <row r="7" spans="1:75" x14ac:dyDescent="0.2">
      <c r="A7" s="13"/>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5"/>
    </row>
    <row r="8" spans="1:75" x14ac:dyDescent="0.2">
      <c r="A8" s="13"/>
      <c r="B8" s="14"/>
      <c r="C8" s="14"/>
      <c r="D8" s="14"/>
      <c r="E8" s="14"/>
      <c r="F8" s="14"/>
      <c r="G8" s="14"/>
      <c r="H8" s="14"/>
      <c r="I8" s="14"/>
      <c r="J8" s="14"/>
      <c r="K8" s="14"/>
      <c r="L8" s="14"/>
      <c r="M8" s="14"/>
      <c r="N8" s="14"/>
      <c r="O8" s="14"/>
      <c r="P8" s="14"/>
      <c r="Q8" s="14"/>
      <c r="R8" s="14"/>
      <c r="S8" s="14"/>
      <c r="T8" s="14"/>
      <c r="U8" s="14"/>
      <c r="V8" s="2"/>
      <c r="W8" s="14"/>
      <c r="X8" s="2"/>
      <c r="Y8" s="14"/>
      <c r="Z8" s="2"/>
      <c r="AA8" s="14"/>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14"/>
      <c r="BM8" s="2"/>
      <c r="BN8" s="2"/>
      <c r="BO8" s="2"/>
      <c r="BP8" s="2"/>
      <c r="BQ8" s="147" t="s">
        <v>382</v>
      </c>
      <c r="BR8" s="147"/>
      <c r="BS8" s="147"/>
      <c r="BT8" s="147"/>
      <c r="BU8" s="147"/>
      <c r="BV8" s="148"/>
      <c r="BW8" s="8"/>
    </row>
    <row r="9" spans="1:75" x14ac:dyDescent="0.2">
      <c r="A9" s="13"/>
      <c r="B9" s="14"/>
      <c r="C9" s="14"/>
      <c r="D9" s="14"/>
      <c r="E9" s="14"/>
      <c r="F9" s="14"/>
      <c r="G9" s="14"/>
      <c r="H9" s="14"/>
      <c r="I9" s="14"/>
      <c r="J9" s="14"/>
      <c r="K9" s="14"/>
      <c r="L9" s="14"/>
      <c r="M9" s="14"/>
      <c r="N9" s="14"/>
      <c r="O9" s="14"/>
      <c r="P9" s="14"/>
      <c r="Q9" s="14"/>
      <c r="R9" s="14"/>
      <c r="S9" s="14"/>
      <c r="T9" s="14"/>
      <c r="U9" s="14"/>
      <c r="V9" s="2"/>
      <c r="W9" s="14"/>
      <c r="X9" s="2"/>
      <c r="Y9" s="14"/>
      <c r="Z9" s="2"/>
      <c r="AA9" s="14"/>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14"/>
      <c r="BM9" s="2"/>
      <c r="BN9" s="218" t="s">
        <v>383</v>
      </c>
      <c r="BO9" s="218"/>
      <c r="BP9" s="218"/>
      <c r="BQ9" s="218"/>
      <c r="BR9" s="218"/>
      <c r="BS9" s="218"/>
      <c r="BT9" s="218"/>
      <c r="BU9" s="218"/>
      <c r="BV9" s="219"/>
      <c r="BW9" s="8"/>
    </row>
    <row r="10" spans="1:75" x14ac:dyDescent="0.2">
      <c r="A10" s="13"/>
      <c r="B10" s="14"/>
      <c r="C10" s="14"/>
      <c r="D10" s="14"/>
      <c r="E10" s="14"/>
      <c r="F10" s="14"/>
      <c r="G10" s="14"/>
      <c r="H10" s="14"/>
      <c r="I10" s="14"/>
      <c r="J10" s="14"/>
      <c r="K10" s="14"/>
      <c r="L10" s="14"/>
      <c r="M10" s="14"/>
      <c r="N10" s="14"/>
      <c r="O10" s="14"/>
      <c r="P10" s="14"/>
      <c r="Q10" s="14"/>
      <c r="R10" s="14"/>
      <c r="S10" s="14"/>
      <c r="T10" s="14"/>
      <c r="U10" s="14"/>
      <c r="V10" s="2"/>
      <c r="W10" s="14"/>
      <c r="X10" s="2"/>
      <c r="Y10" s="14"/>
      <c r="Z10" s="2"/>
      <c r="AA10" s="14"/>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149" t="s">
        <v>387</v>
      </c>
      <c r="BM10" s="150"/>
      <c r="BN10" s="150"/>
      <c r="BO10" s="150"/>
      <c r="BP10" s="150"/>
      <c r="BQ10" s="150"/>
      <c r="BR10" s="150"/>
      <c r="BS10" s="150"/>
      <c r="BT10" s="150"/>
      <c r="BU10" s="150"/>
      <c r="BV10" s="151"/>
      <c r="BW10" s="9"/>
    </row>
    <row r="11" spans="1:75" s="94" customFormat="1" ht="14.25" x14ac:dyDescent="0.2">
      <c r="A11" s="204" t="s">
        <v>8</v>
      </c>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6"/>
      <c r="BW11" s="1"/>
    </row>
    <row r="12" spans="1:75" s="94" customFormat="1" ht="14.25" x14ac:dyDescent="0.2">
      <c r="A12" s="204" t="s">
        <v>10</v>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6"/>
      <c r="BW12" s="1"/>
    </row>
    <row r="13" spans="1:75" s="94" customFormat="1" ht="14.25" x14ac:dyDescent="0.2">
      <c r="A13" s="81"/>
      <c r="B13" s="8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3"/>
      <c r="BW13" s="1"/>
    </row>
    <row r="14" spans="1:75" ht="26.25" customHeight="1" x14ac:dyDescent="0.2">
      <c r="A14" s="208" t="s">
        <v>12</v>
      </c>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10"/>
    </row>
    <row r="15" spans="1:75" x14ac:dyDescent="0.2">
      <c r="A15" s="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62"/>
    </row>
    <row r="16" spans="1:75" x14ac:dyDescent="0.2">
      <c r="A16" s="3"/>
      <c r="B16" s="2"/>
      <c r="C16" s="2"/>
      <c r="D16" s="2"/>
      <c r="E16" s="2"/>
      <c r="F16" s="2"/>
      <c r="G16" s="2"/>
      <c r="H16" s="2"/>
      <c r="I16" s="2"/>
      <c r="J16" s="2"/>
      <c r="K16" s="2"/>
      <c r="L16" s="207"/>
      <c r="M16" s="207"/>
      <c r="N16" s="207"/>
      <c r="O16" s="207"/>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62"/>
    </row>
    <row r="17" spans="1:74" x14ac:dyDescent="0.2">
      <c r="A17" s="182" t="s">
        <v>2</v>
      </c>
      <c r="B17" s="182"/>
      <c r="C17" s="182"/>
      <c r="D17" s="182"/>
      <c r="E17" s="182"/>
      <c r="F17" s="182"/>
      <c r="G17" s="182"/>
      <c r="H17" s="182"/>
      <c r="I17" s="182"/>
      <c r="J17" s="181" t="str">
        <f>IF('(1)&amp;(2)'!G17=0," ",'(1)&amp;(2)'!G17)</f>
        <v xml:space="preserve"> </v>
      </c>
      <c r="K17" s="181"/>
      <c r="L17" s="181"/>
      <c r="M17" s="181"/>
      <c r="N17" s="181"/>
      <c r="O17" s="181"/>
      <c r="P17" s="181"/>
      <c r="Q17" s="181"/>
      <c r="R17" s="181"/>
      <c r="S17" s="181"/>
      <c r="T17" s="181"/>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62"/>
    </row>
    <row r="18" spans="1:74" hidden="1" x14ac:dyDescent="0.2">
      <c r="A18" s="182" t="s">
        <v>54</v>
      </c>
      <c r="B18" s="182"/>
      <c r="C18" s="182"/>
      <c r="D18" s="182"/>
      <c r="E18" s="182"/>
      <c r="F18" s="182"/>
      <c r="G18" s="182"/>
      <c r="H18" s="182"/>
      <c r="I18" s="182"/>
      <c r="J18" s="181" t="str">
        <f>_xlfn.IFNA(INDEX(Facility!$A$38:$B$61, MATCH(J17,Facility!A38:A61,0), 2), " ")</f>
        <v xml:space="preserve"> </v>
      </c>
      <c r="K18" s="181"/>
      <c r="L18" s="181"/>
      <c r="M18" s="181"/>
      <c r="N18" s="181"/>
      <c r="O18" s="181"/>
      <c r="P18" s="181"/>
      <c r="Q18" s="181"/>
      <c r="R18" s="181"/>
      <c r="S18" s="181"/>
      <c r="T18" s="181"/>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62"/>
    </row>
    <row r="19" spans="1:74" x14ac:dyDescent="0.2">
      <c r="A19" s="182" t="s">
        <v>55</v>
      </c>
      <c r="B19" s="182"/>
      <c r="C19" s="182"/>
      <c r="D19" s="182"/>
      <c r="E19" s="182"/>
      <c r="F19" s="182"/>
      <c r="G19" s="182"/>
      <c r="H19" s="182"/>
      <c r="I19" s="182"/>
      <c r="J19" s="181" t="str">
        <f>_xlfn.IFNA(INDEX(Facility!$A$38:$C$61, MATCH(J17,Facility!A38:A61,0), 3), "")</f>
        <v/>
      </c>
      <c r="K19" s="181"/>
      <c r="L19" s="181"/>
      <c r="M19" s="181"/>
      <c r="N19" s="181"/>
      <c r="O19" s="181"/>
      <c r="P19" s="181"/>
      <c r="Q19" s="181"/>
      <c r="R19" s="181"/>
      <c r="S19" s="181"/>
      <c r="T19" s="181"/>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62"/>
    </row>
    <row r="20" spans="1:74" x14ac:dyDescent="0.2">
      <c r="A20" s="182" t="s">
        <v>56</v>
      </c>
      <c r="B20" s="182"/>
      <c r="C20" s="182"/>
      <c r="D20" s="182"/>
      <c r="E20" s="182"/>
      <c r="F20" s="182"/>
      <c r="G20" s="182"/>
      <c r="H20" s="182"/>
      <c r="I20" s="182"/>
      <c r="J20" s="181" t="str">
        <f>IF(OR(J23="",J19="",J26=""),"",_xlfn.IFNA(_xlfn.CONCAT(J23,"-",J19,"-",_xlfn.IFNA(VLOOKUP(J21,Facility!$A$2:$H$36, 8, FALSE), "000" ),"-",J26,"-301"), ""))</f>
        <v/>
      </c>
      <c r="K20" s="181"/>
      <c r="L20" s="181"/>
      <c r="M20" s="181"/>
      <c r="N20" s="181"/>
      <c r="O20" s="181"/>
      <c r="P20" s="181"/>
      <c r="Q20" s="181"/>
      <c r="R20" s="181"/>
      <c r="S20" s="181"/>
      <c r="T20" s="181"/>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62"/>
    </row>
    <row r="21" spans="1:74" x14ac:dyDescent="0.2">
      <c r="A21" s="182" t="s">
        <v>57</v>
      </c>
      <c r="B21" s="182"/>
      <c r="C21" s="182"/>
      <c r="D21" s="182"/>
      <c r="E21" s="182"/>
      <c r="F21" s="182"/>
      <c r="G21" s="182"/>
      <c r="H21" s="182"/>
      <c r="I21" s="182"/>
      <c r="J21" s="181" t="str">
        <f>IF('(1)&amp;(2)'!I37=0," ",'(1)&amp;(2)'!I37)</f>
        <v xml:space="preserve"> </v>
      </c>
      <c r="K21" s="181"/>
      <c r="L21" s="181"/>
      <c r="M21" s="181"/>
      <c r="N21" s="181"/>
      <c r="O21" s="181"/>
      <c r="P21" s="181"/>
      <c r="Q21" s="181"/>
      <c r="R21" s="181"/>
      <c r="S21" s="181"/>
      <c r="T21" s="181"/>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62"/>
    </row>
    <row r="22" spans="1:74" x14ac:dyDescent="0.2">
      <c r="A22" s="182" t="s">
        <v>58</v>
      </c>
      <c r="B22" s="182"/>
      <c r="C22" s="182"/>
      <c r="D22" s="182"/>
      <c r="E22" s="182"/>
      <c r="F22" s="182"/>
      <c r="G22" s="182"/>
      <c r="H22" s="182"/>
      <c r="I22" s="182"/>
      <c r="J22" s="181" t="str">
        <f>_xlfn.IFNA(VLOOKUP('(1)&amp;(2)'!I37,Facility!$A$2:$F$35, 6, FALSE), "" )</f>
        <v/>
      </c>
      <c r="K22" s="181"/>
      <c r="L22" s="181"/>
      <c r="M22" s="181"/>
      <c r="N22" s="181"/>
      <c r="O22" s="181"/>
      <c r="P22" s="181"/>
      <c r="Q22" s="181"/>
      <c r="R22" s="181"/>
      <c r="S22" s="181"/>
      <c r="T22" s="181"/>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62"/>
    </row>
    <row r="23" spans="1:74" hidden="1" x14ac:dyDescent="0.2">
      <c r="A23" s="182" t="s">
        <v>59</v>
      </c>
      <c r="B23" s="182"/>
      <c r="C23" s="182"/>
      <c r="D23" s="182"/>
      <c r="E23" s="182"/>
      <c r="F23" s="182"/>
      <c r="G23" s="182"/>
      <c r="H23" s="182"/>
      <c r="I23" s="182"/>
      <c r="J23" s="181" t="str">
        <f>_xlfn.IFNA(INDEX(Facility!$A$65:$B$72, MATCH(J22,Facility!B65:B72,0), 1), "")</f>
        <v/>
      </c>
      <c r="K23" s="181"/>
      <c r="L23" s="181"/>
      <c r="M23" s="181"/>
      <c r="N23" s="181"/>
      <c r="O23" s="181"/>
      <c r="P23" s="181"/>
      <c r="Q23" s="181"/>
      <c r="R23" s="181"/>
      <c r="S23" s="181"/>
      <c r="T23" s="181"/>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62"/>
    </row>
    <row r="24" spans="1:74" x14ac:dyDescent="0.2">
      <c r="A24" s="182" t="s">
        <v>60</v>
      </c>
      <c r="B24" s="182"/>
      <c r="C24" s="182"/>
      <c r="D24" s="182"/>
      <c r="E24" s="182"/>
      <c r="F24" s="182"/>
      <c r="G24" s="182"/>
      <c r="H24" s="182"/>
      <c r="I24" s="182"/>
      <c r="J24" s="181" t="str">
        <f>CONCATENATE('(1)&amp;(2)'!K21,"/",'(1)&amp;(2)'!O21,"/",'(1)&amp;(2)'!S21)</f>
        <v>//</v>
      </c>
      <c r="K24" s="181"/>
      <c r="L24" s="181"/>
      <c r="M24" s="181"/>
      <c r="N24" s="181"/>
      <c r="O24" s="181"/>
      <c r="P24" s="181"/>
      <c r="Q24" s="181"/>
      <c r="R24" s="181"/>
      <c r="S24" s="181"/>
      <c r="T24" s="181"/>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62"/>
    </row>
    <row r="25" spans="1:74" x14ac:dyDescent="0.2">
      <c r="A25" s="182" t="s">
        <v>61</v>
      </c>
      <c r="B25" s="182"/>
      <c r="C25" s="182"/>
      <c r="D25" s="182"/>
      <c r="E25" s="182"/>
      <c r="F25" s="182"/>
      <c r="G25" s="182"/>
      <c r="H25" s="182"/>
      <c r="I25" s="182"/>
      <c r="J25" s="181" t="str">
        <f>CONCATENATE('(1)&amp;(2)'!O19,"/",'(1)&amp;(2)'!S19)</f>
        <v>/</v>
      </c>
      <c r="K25" s="181"/>
      <c r="L25" s="181"/>
      <c r="M25" s="181"/>
      <c r="N25" s="181"/>
      <c r="O25" s="181"/>
      <c r="P25" s="181"/>
      <c r="Q25" s="181"/>
      <c r="R25" s="181"/>
      <c r="S25" s="181"/>
      <c r="T25" s="181"/>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62"/>
    </row>
    <row r="26" spans="1:74" hidden="1" x14ac:dyDescent="0.2">
      <c r="A26" s="182" t="s">
        <v>62</v>
      </c>
      <c r="B26" s="182"/>
      <c r="C26" s="182"/>
      <c r="D26" s="182"/>
      <c r="E26" s="182"/>
      <c r="F26" s="182"/>
      <c r="G26" s="182"/>
      <c r="H26" s="182"/>
      <c r="I26" s="182"/>
      <c r="J26" s="181" t="str">
        <f>_xlfn.CONCAT('(1)&amp;(2)'!S19,'(1)&amp;(2)'!O19)</f>
        <v/>
      </c>
      <c r="K26" s="181"/>
      <c r="L26" s="181"/>
      <c r="M26" s="181"/>
      <c r="N26" s="181"/>
      <c r="O26" s="181"/>
      <c r="P26" s="181"/>
      <c r="Q26" s="181"/>
      <c r="R26" s="181"/>
      <c r="S26" s="181"/>
      <c r="T26" s="181"/>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62"/>
    </row>
    <row r="27" spans="1:74" x14ac:dyDescent="0.2">
      <c r="A27" s="182" t="s">
        <v>63</v>
      </c>
      <c r="B27" s="182"/>
      <c r="C27" s="182"/>
      <c r="D27" s="182"/>
      <c r="E27" s="182"/>
      <c r="F27" s="182"/>
      <c r="G27" s="182"/>
      <c r="H27" s="182"/>
      <c r="I27" s="182"/>
      <c r="J27" s="181" t="str">
        <f>IF(Facility!B74=TRUE,"Y","N")</f>
        <v>N</v>
      </c>
      <c r="K27" s="181"/>
      <c r="L27" s="181"/>
      <c r="M27" s="181"/>
      <c r="N27" s="181"/>
      <c r="O27" s="181"/>
      <c r="P27" s="181"/>
      <c r="Q27" s="181"/>
      <c r="R27" s="181"/>
      <c r="S27" s="181"/>
      <c r="T27" s="181"/>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62"/>
    </row>
    <row r="28" spans="1:74" x14ac:dyDescent="0.2">
      <c r="A28" s="4"/>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62"/>
    </row>
    <row r="29" spans="1:74" x14ac:dyDescent="0.2">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183"/>
      <c r="BS29" s="183"/>
      <c r="BT29" s="183"/>
      <c r="BU29" s="183"/>
      <c r="BV29" s="184"/>
    </row>
    <row r="30" spans="1:74" ht="22.5" customHeight="1" x14ac:dyDescent="0.2">
      <c r="A30" s="186" t="s">
        <v>64</v>
      </c>
      <c r="B30" s="188" t="s">
        <v>65</v>
      </c>
      <c r="C30" s="189"/>
      <c r="D30" s="189"/>
      <c r="E30" s="189"/>
      <c r="F30" s="189"/>
      <c r="G30" s="189"/>
      <c r="H30" s="189"/>
      <c r="I30" s="189"/>
      <c r="J30" s="189"/>
      <c r="K30" s="190"/>
      <c r="L30" s="162" t="s">
        <v>66</v>
      </c>
      <c r="M30" s="194"/>
      <c r="N30" s="194"/>
      <c r="O30" s="194"/>
      <c r="P30" s="194"/>
      <c r="Q30" s="194"/>
      <c r="R30" s="194"/>
      <c r="S30" s="194"/>
      <c r="T30" s="162" t="s">
        <v>67</v>
      </c>
      <c r="U30" s="194"/>
      <c r="V30" s="194"/>
      <c r="W30" s="194"/>
      <c r="X30" s="194"/>
      <c r="Y30" s="162" t="s">
        <v>68</v>
      </c>
      <c r="Z30" s="194"/>
      <c r="AA30" s="194"/>
      <c r="AB30" s="194"/>
      <c r="AC30" s="194"/>
      <c r="AD30" s="162" t="s">
        <v>69</v>
      </c>
      <c r="AE30" s="163"/>
      <c r="AF30" s="163"/>
      <c r="AG30" s="163"/>
      <c r="AH30" s="164"/>
      <c r="AI30" s="171" t="s">
        <v>70</v>
      </c>
      <c r="AJ30" s="172"/>
      <c r="AK30" s="172"/>
      <c r="AL30" s="172"/>
      <c r="AM30" s="172"/>
      <c r="AN30" s="172"/>
      <c r="AO30" s="172"/>
      <c r="AP30" s="172"/>
      <c r="AQ30" s="172"/>
      <c r="AR30" s="172"/>
      <c r="AS30" s="172"/>
      <c r="AT30" s="172"/>
      <c r="AU30" s="172"/>
      <c r="AV30" s="172"/>
      <c r="AW30" s="172"/>
      <c r="AX30" s="172"/>
      <c r="AY30" s="172"/>
      <c r="AZ30" s="172"/>
      <c r="BA30" s="172"/>
      <c r="BB30" s="173"/>
      <c r="BC30" s="171" t="s">
        <v>71</v>
      </c>
      <c r="BD30" s="172"/>
      <c r="BE30" s="172"/>
      <c r="BF30" s="172"/>
      <c r="BG30" s="172"/>
      <c r="BH30" s="172"/>
      <c r="BI30" s="172"/>
      <c r="BJ30" s="172"/>
      <c r="BK30" s="172"/>
      <c r="BL30" s="172"/>
      <c r="BM30" s="172"/>
      <c r="BN30" s="172"/>
      <c r="BO30" s="172"/>
      <c r="BP30" s="172"/>
      <c r="BQ30" s="172"/>
      <c r="BR30" s="172"/>
      <c r="BS30" s="172"/>
      <c r="BT30" s="172"/>
      <c r="BU30" s="172"/>
      <c r="BV30" s="185"/>
    </row>
    <row r="31" spans="1:74" ht="27.75" customHeight="1" x14ac:dyDescent="0.2">
      <c r="A31" s="187"/>
      <c r="B31" s="191"/>
      <c r="C31" s="192"/>
      <c r="D31" s="192"/>
      <c r="E31" s="192"/>
      <c r="F31" s="192"/>
      <c r="G31" s="192"/>
      <c r="H31" s="192"/>
      <c r="I31" s="192"/>
      <c r="J31" s="192"/>
      <c r="K31" s="193"/>
      <c r="L31" s="168"/>
      <c r="M31" s="169"/>
      <c r="N31" s="169"/>
      <c r="O31" s="169"/>
      <c r="P31" s="169"/>
      <c r="Q31" s="169"/>
      <c r="R31" s="169"/>
      <c r="S31" s="169"/>
      <c r="T31" s="221"/>
      <c r="U31" s="222"/>
      <c r="V31" s="222"/>
      <c r="W31" s="222"/>
      <c r="X31" s="222"/>
      <c r="Y31" s="221"/>
      <c r="Z31" s="222"/>
      <c r="AA31" s="222"/>
      <c r="AB31" s="222"/>
      <c r="AC31" s="222"/>
      <c r="AD31" s="165"/>
      <c r="AE31" s="166"/>
      <c r="AF31" s="166"/>
      <c r="AG31" s="166"/>
      <c r="AH31" s="167"/>
      <c r="AI31" s="168" t="s">
        <v>72</v>
      </c>
      <c r="AJ31" s="169"/>
      <c r="AK31" s="169"/>
      <c r="AL31" s="169"/>
      <c r="AM31" s="170"/>
      <c r="AN31" s="168" t="s">
        <v>73</v>
      </c>
      <c r="AO31" s="169"/>
      <c r="AP31" s="169"/>
      <c r="AQ31" s="169"/>
      <c r="AR31" s="170"/>
      <c r="AS31" s="168" t="s">
        <v>74</v>
      </c>
      <c r="AT31" s="169"/>
      <c r="AU31" s="169"/>
      <c r="AV31" s="169"/>
      <c r="AW31" s="170"/>
      <c r="AX31" s="168" t="s">
        <v>75</v>
      </c>
      <c r="AY31" s="169"/>
      <c r="AZ31" s="169"/>
      <c r="BA31" s="169"/>
      <c r="BB31" s="170"/>
      <c r="BC31" s="168" t="s">
        <v>72</v>
      </c>
      <c r="BD31" s="169"/>
      <c r="BE31" s="169"/>
      <c r="BF31" s="169"/>
      <c r="BG31" s="170"/>
      <c r="BH31" s="168" t="s">
        <v>73</v>
      </c>
      <c r="BI31" s="169"/>
      <c r="BJ31" s="169"/>
      <c r="BK31" s="169"/>
      <c r="BL31" s="170"/>
      <c r="BM31" s="168" t="s">
        <v>74</v>
      </c>
      <c r="BN31" s="169"/>
      <c r="BO31" s="169"/>
      <c r="BP31" s="169"/>
      <c r="BQ31" s="170"/>
      <c r="BR31" s="168" t="s">
        <v>75</v>
      </c>
      <c r="BS31" s="169"/>
      <c r="BT31" s="169"/>
      <c r="BU31" s="169"/>
      <c r="BV31" s="195"/>
    </row>
    <row r="32" spans="1:74" ht="18.75" customHeight="1" x14ac:dyDescent="0.2">
      <c r="A32" s="5">
        <v>1</v>
      </c>
      <c r="B32" s="156" t="s">
        <v>76</v>
      </c>
      <c r="C32" s="157"/>
      <c r="D32" s="157"/>
      <c r="E32" s="157"/>
      <c r="F32" s="157"/>
      <c r="G32" s="157"/>
      <c r="H32" s="157"/>
      <c r="I32" s="157"/>
      <c r="J32" s="157"/>
      <c r="K32" s="158"/>
      <c r="L32" s="154" t="s">
        <v>77</v>
      </c>
      <c r="M32" s="155"/>
      <c r="N32" s="155"/>
      <c r="O32" s="155"/>
      <c r="P32" s="155"/>
      <c r="Q32" s="155"/>
      <c r="R32" s="155"/>
      <c r="S32" s="155"/>
      <c r="T32" s="211"/>
      <c r="U32" s="211"/>
      <c r="V32" s="211"/>
      <c r="W32" s="211"/>
      <c r="X32" s="211"/>
      <c r="Y32" s="211"/>
      <c r="Z32" s="211"/>
      <c r="AA32" s="211"/>
      <c r="AB32" s="211"/>
      <c r="AC32" s="211"/>
      <c r="AD32" s="160"/>
      <c r="AE32" s="160"/>
      <c r="AF32" s="160"/>
      <c r="AG32" s="160"/>
      <c r="AH32" s="161"/>
      <c r="AI32" s="174"/>
      <c r="AJ32" s="175"/>
      <c r="AK32" s="175"/>
      <c r="AL32" s="175"/>
      <c r="AM32" s="176"/>
      <c r="AN32" s="174"/>
      <c r="AO32" s="175"/>
      <c r="AP32" s="175"/>
      <c r="AQ32" s="175"/>
      <c r="AR32" s="176"/>
      <c r="AS32" s="174"/>
      <c r="AT32" s="175"/>
      <c r="AU32" s="175"/>
      <c r="AV32" s="175"/>
      <c r="AW32" s="176"/>
      <c r="AX32" s="174"/>
      <c r="AY32" s="175"/>
      <c r="AZ32" s="175"/>
      <c r="BA32" s="175"/>
      <c r="BB32" s="176"/>
      <c r="BC32" s="174"/>
      <c r="BD32" s="175"/>
      <c r="BE32" s="175"/>
      <c r="BF32" s="175"/>
      <c r="BG32" s="176"/>
      <c r="BH32" s="174"/>
      <c r="BI32" s="175"/>
      <c r="BJ32" s="175"/>
      <c r="BK32" s="175"/>
      <c r="BL32" s="176"/>
      <c r="BM32" s="174"/>
      <c r="BN32" s="175"/>
      <c r="BO32" s="175"/>
      <c r="BP32" s="175"/>
      <c r="BQ32" s="176"/>
      <c r="BR32" s="174"/>
      <c r="BS32" s="175"/>
      <c r="BT32" s="175"/>
      <c r="BU32" s="175"/>
      <c r="BV32" s="180"/>
    </row>
    <row r="33" spans="1:74" ht="18.75" customHeight="1" x14ac:dyDescent="0.2">
      <c r="A33" s="5">
        <v>2</v>
      </c>
      <c r="B33" s="156" t="s">
        <v>78</v>
      </c>
      <c r="C33" s="157"/>
      <c r="D33" s="157"/>
      <c r="E33" s="157"/>
      <c r="F33" s="157"/>
      <c r="G33" s="157"/>
      <c r="H33" s="157"/>
      <c r="I33" s="157"/>
      <c r="J33" s="157"/>
      <c r="K33" s="158"/>
      <c r="L33" s="154" t="s">
        <v>79</v>
      </c>
      <c r="M33" s="155"/>
      <c r="N33" s="155"/>
      <c r="O33" s="155"/>
      <c r="P33" s="155"/>
      <c r="Q33" s="155"/>
      <c r="R33" s="155"/>
      <c r="S33" s="155"/>
      <c r="T33" s="211"/>
      <c r="U33" s="211"/>
      <c r="V33" s="211"/>
      <c r="W33" s="211"/>
      <c r="X33" s="211"/>
      <c r="Y33" s="211"/>
      <c r="Z33" s="211"/>
      <c r="AA33" s="211"/>
      <c r="AB33" s="211"/>
      <c r="AC33" s="211"/>
      <c r="AD33" s="160"/>
      <c r="AE33" s="160"/>
      <c r="AF33" s="160"/>
      <c r="AG33" s="160"/>
      <c r="AH33" s="161"/>
      <c r="AI33" s="174"/>
      <c r="AJ33" s="175"/>
      <c r="AK33" s="175"/>
      <c r="AL33" s="175"/>
      <c r="AM33" s="176"/>
      <c r="AN33" s="174"/>
      <c r="AO33" s="175"/>
      <c r="AP33" s="175"/>
      <c r="AQ33" s="175"/>
      <c r="AR33" s="176"/>
      <c r="AS33" s="174"/>
      <c r="AT33" s="175"/>
      <c r="AU33" s="175"/>
      <c r="AV33" s="175"/>
      <c r="AW33" s="176"/>
      <c r="AX33" s="174"/>
      <c r="AY33" s="175"/>
      <c r="AZ33" s="175"/>
      <c r="BA33" s="175"/>
      <c r="BB33" s="176"/>
      <c r="BC33" s="174"/>
      <c r="BD33" s="175"/>
      <c r="BE33" s="175"/>
      <c r="BF33" s="175"/>
      <c r="BG33" s="176"/>
      <c r="BH33" s="174"/>
      <c r="BI33" s="175"/>
      <c r="BJ33" s="175"/>
      <c r="BK33" s="175"/>
      <c r="BL33" s="176"/>
      <c r="BM33" s="174"/>
      <c r="BN33" s="175"/>
      <c r="BO33" s="175"/>
      <c r="BP33" s="175"/>
      <c r="BQ33" s="176"/>
      <c r="BR33" s="174"/>
      <c r="BS33" s="175"/>
      <c r="BT33" s="175"/>
      <c r="BU33" s="175"/>
      <c r="BV33" s="180"/>
    </row>
    <row r="34" spans="1:74" ht="18.75" customHeight="1" x14ac:dyDescent="0.2">
      <c r="A34" s="5">
        <v>3</v>
      </c>
      <c r="B34" s="156" t="s">
        <v>80</v>
      </c>
      <c r="C34" s="157"/>
      <c r="D34" s="157"/>
      <c r="E34" s="157"/>
      <c r="F34" s="157"/>
      <c r="G34" s="157"/>
      <c r="H34" s="157"/>
      <c r="I34" s="157"/>
      <c r="J34" s="157"/>
      <c r="K34" s="158"/>
      <c r="L34" s="154" t="s">
        <v>81</v>
      </c>
      <c r="M34" s="155"/>
      <c r="N34" s="155"/>
      <c r="O34" s="155"/>
      <c r="P34" s="155"/>
      <c r="Q34" s="155"/>
      <c r="R34" s="155"/>
      <c r="S34" s="155"/>
      <c r="T34" s="211"/>
      <c r="U34" s="211"/>
      <c r="V34" s="211"/>
      <c r="W34" s="211"/>
      <c r="X34" s="211"/>
      <c r="Y34" s="211"/>
      <c r="Z34" s="211"/>
      <c r="AA34" s="211"/>
      <c r="AB34" s="211"/>
      <c r="AC34" s="211"/>
      <c r="AD34" s="160"/>
      <c r="AE34" s="160"/>
      <c r="AF34" s="160"/>
      <c r="AG34" s="160"/>
      <c r="AH34" s="161"/>
      <c r="AI34" s="174"/>
      <c r="AJ34" s="175"/>
      <c r="AK34" s="175"/>
      <c r="AL34" s="175"/>
      <c r="AM34" s="176"/>
      <c r="AN34" s="174"/>
      <c r="AO34" s="175"/>
      <c r="AP34" s="175"/>
      <c r="AQ34" s="175"/>
      <c r="AR34" s="176"/>
      <c r="AS34" s="174"/>
      <c r="AT34" s="175"/>
      <c r="AU34" s="175"/>
      <c r="AV34" s="175"/>
      <c r="AW34" s="176"/>
      <c r="AX34" s="174"/>
      <c r="AY34" s="175"/>
      <c r="AZ34" s="175"/>
      <c r="BA34" s="175"/>
      <c r="BB34" s="176"/>
      <c r="BC34" s="174"/>
      <c r="BD34" s="175"/>
      <c r="BE34" s="175"/>
      <c r="BF34" s="175"/>
      <c r="BG34" s="176"/>
      <c r="BH34" s="174"/>
      <c r="BI34" s="175"/>
      <c r="BJ34" s="175"/>
      <c r="BK34" s="175"/>
      <c r="BL34" s="176"/>
      <c r="BM34" s="174"/>
      <c r="BN34" s="175"/>
      <c r="BO34" s="175"/>
      <c r="BP34" s="175"/>
      <c r="BQ34" s="176"/>
      <c r="BR34" s="174"/>
      <c r="BS34" s="175"/>
      <c r="BT34" s="175"/>
      <c r="BU34" s="175"/>
      <c r="BV34" s="180"/>
    </row>
    <row r="35" spans="1:74" ht="18.75" customHeight="1" x14ac:dyDescent="0.2">
      <c r="A35" s="5">
        <v>4</v>
      </c>
      <c r="B35" s="156" t="s">
        <v>82</v>
      </c>
      <c r="C35" s="157"/>
      <c r="D35" s="157"/>
      <c r="E35" s="157"/>
      <c r="F35" s="157"/>
      <c r="G35" s="157"/>
      <c r="H35" s="157"/>
      <c r="I35" s="157"/>
      <c r="J35" s="157"/>
      <c r="K35" s="158"/>
      <c r="L35" s="154" t="s">
        <v>83</v>
      </c>
      <c r="M35" s="155"/>
      <c r="N35" s="155"/>
      <c r="O35" s="155"/>
      <c r="P35" s="155"/>
      <c r="Q35" s="155"/>
      <c r="R35" s="155"/>
      <c r="S35" s="155"/>
      <c r="T35" s="211"/>
      <c r="U35" s="211"/>
      <c r="V35" s="211"/>
      <c r="W35" s="211"/>
      <c r="X35" s="211"/>
      <c r="Y35" s="211"/>
      <c r="Z35" s="211"/>
      <c r="AA35" s="211"/>
      <c r="AB35" s="211"/>
      <c r="AC35" s="211"/>
      <c r="AD35" s="160"/>
      <c r="AE35" s="160"/>
      <c r="AF35" s="160"/>
      <c r="AG35" s="160"/>
      <c r="AH35" s="161"/>
      <c r="AI35" s="174"/>
      <c r="AJ35" s="175"/>
      <c r="AK35" s="175"/>
      <c r="AL35" s="175"/>
      <c r="AM35" s="176"/>
      <c r="AN35" s="174"/>
      <c r="AO35" s="175"/>
      <c r="AP35" s="175"/>
      <c r="AQ35" s="175"/>
      <c r="AR35" s="176"/>
      <c r="AS35" s="174"/>
      <c r="AT35" s="175"/>
      <c r="AU35" s="175"/>
      <c r="AV35" s="175"/>
      <c r="AW35" s="176"/>
      <c r="AX35" s="174"/>
      <c r="AY35" s="175"/>
      <c r="AZ35" s="175"/>
      <c r="BA35" s="175"/>
      <c r="BB35" s="176"/>
      <c r="BC35" s="174"/>
      <c r="BD35" s="175"/>
      <c r="BE35" s="175"/>
      <c r="BF35" s="175"/>
      <c r="BG35" s="176"/>
      <c r="BH35" s="174"/>
      <c r="BI35" s="175"/>
      <c r="BJ35" s="175"/>
      <c r="BK35" s="175"/>
      <c r="BL35" s="176"/>
      <c r="BM35" s="174"/>
      <c r="BN35" s="175"/>
      <c r="BO35" s="175"/>
      <c r="BP35" s="175"/>
      <c r="BQ35" s="176"/>
      <c r="BR35" s="174"/>
      <c r="BS35" s="175"/>
      <c r="BT35" s="175"/>
      <c r="BU35" s="175"/>
      <c r="BV35" s="180"/>
    </row>
    <row r="36" spans="1:74" ht="18.75" customHeight="1" x14ac:dyDescent="0.2">
      <c r="A36" s="5">
        <v>5</v>
      </c>
      <c r="B36" s="156" t="s">
        <v>84</v>
      </c>
      <c r="C36" s="157"/>
      <c r="D36" s="157"/>
      <c r="E36" s="157"/>
      <c r="F36" s="157"/>
      <c r="G36" s="157"/>
      <c r="H36" s="157"/>
      <c r="I36" s="157"/>
      <c r="J36" s="157"/>
      <c r="K36" s="158"/>
      <c r="L36" s="154" t="s">
        <v>85</v>
      </c>
      <c r="M36" s="155"/>
      <c r="N36" s="155"/>
      <c r="O36" s="155"/>
      <c r="P36" s="155"/>
      <c r="Q36" s="155"/>
      <c r="R36" s="155"/>
      <c r="S36" s="155"/>
      <c r="T36" s="211"/>
      <c r="U36" s="211"/>
      <c r="V36" s="211"/>
      <c r="W36" s="211"/>
      <c r="X36" s="211"/>
      <c r="Y36" s="211"/>
      <c r="Z36" s="211"/>
      <c r="AA36" s="211"/>
      <c r="AB36" s="211"/>
      <c r="AC36" s="211"/>
      <c r="AD36" s="160"/>
      <c r="AE36" s="160"/>
      <c r="AF36" s="160"/>
      <c r="AG36" s="160"/>
      <c r="AH36" s="161"/>
      <c r="AI36" s="174"/>
      <c r="AJ36" s="175"/>
      <c r="AK36" s="175"/>
      <c r="AL36" s="175"/>
      <c r="AM36" s="176"/>
      <c r="AN36" s="174"/>
      <c r="AO36" s="175"/>
      <c r="AP36" s="175"/>
      <c r="AQ36" s="175"/>
      <c r="AR36" s="176"/>
      <c r="AS36" s="174"/>
      <c r="AT36" s="175"/>
      <c r="AU36" s="175"/>
      <c r="AV36" s="175"/>
      <c r="AW36" s="176"/>
      <c r="AX36" s="174"/>
      <c r="AY36" s="175"/>
      <c r="AZ36" s="175"/>
      <c r="BA36" s="175"/>
      <c r="BB36" s="176"/>
      <c r="BC36" s="174"/>
      <c r="BD36" s="175"/>
      <c r="BE36" s="175"/>
      <c r="BF36" s="175"/>
      <c r="BG36" s="176"/>
      <c r="BH36" s="174"/>
      <c r="BI36" s="175"/>
      <c r="BJ36" s="175"/>
      <c r="BK36" s="175"/>
      <c r="BL36" s="176"/>
      <c r="BM36" s="174"/>
      <c r="BN36" s="175"/>
      <c r="BO36" s="175"/>
      <c r="BP36" s="175"/>
      <c r="BQ36" s="176"/>
      <c r="BR36" s="174"/>
      <c r="BS36" s="175"/>
      <c r="BT36" s="175"/>
      <c r="BU36" s="175"/>
      <c r="BV36" s="180"/>
    </row>
    <row r="37" spans="1:74" ht="18.75" customHeight="1" x14ac:dyDescent="0.2">
      <c r="A37" s="5">
        <v>6</v>
      </c>
      <c r="B37" s="156" t="s">
        <v>86</v>
      </c>
      <c r="C37" s="157"/>
      <c r="D37" s="157"/>
      <c r="E37" s="157"/>
      <c r="F37" s="157"/>
      <c r="G37" s="157"/>
      <c r="H37" s="157"/>
      <c r="I37" s="157"/>
      <c r="J37" s="157"/>
      <c r="K37" s="158"/>
      <c r="L37" s="154" t="s">
        <v>87</v>
      </c>
      <c r="M37" s="155"/>
      <c r="N37" s="155"/>
      <c r="O37" s="155"/>
      <c r="P37" s="155"/>
      <c r="Q37" s="155"/>
      <c r="R37" s="155"/>
      <c r="S37" s="155"/>
      <c r="T37" s="211"/>
      <c r="U37" s="211"/>
      <c r="V37" s="211"/>
      <c r="W37" s="211"/>
      <c r="X37" s="211"/>
      <c r="Y37" s="211"/>
      <c r="Z37" s="211"/>
      <c r="AA37" s="211"/>
      <c r="AB37" s="211"/>
      <c r="AC37" s="211"/>
      <c r="AD37" s="160"/>
      <c r="AE37" s="160"/>
      <c r="AF37" s="160"/>
      <c r="AG37" s="160"/>
      <c r="AH37" s="161"/>
      <c r="AI37" s="174"/>
      <c r="AJ37" s="175"/>
      <c r="AK37" s="175"/>
      <c r="AL37" s="175"/>
      <c r="AM37" s="176"/>
      <c r="AN37" s="174"/>
      <c r="AO37" s="175"/>
      <c r="AP37" s="175"/>
      <c r="AQ37" s="175"/>
      <c r="AR37" s="176"/>
      <c r="AS37" s="174"/>
      <c r="AT37" s="175"/>
      <c r="AU37" s="175"/>
      <c r="AV37" s="175"/>
      <c r="AW37" s="176"/>
      <c r="AX37" s="174"/>
      <c r="AY37" s="175"/>
      <c r="AZ37" s="175"/>
      <c r="BA37" s="175"/>
      <c r="BB37" s="176"/>
      <c r="BC37" s="174"/>
      <c r="BD37" s="175"/>
      <c r="BE37" s="175"/>
      <c r="BF37" s="175"/>
      <c r="BG37" s="176"/>
      <c r="BH37" s="174"/>
      <c r="BI37" s="175"/>
      <c r="BJ37" s="175"/>
      <c r="BK37" s="175"/>
      <c r="BL37" s="176"/>
      <c r="BM37" s="174"/>
      <c r="BN37" s="175"/>
      <c r="BO37" s="175"/>
      <c r="BP37" s="175"/>
      <c r="BQ37" s="176"/>
      <c r="BR37" s="174"/>
      <c r="BS37" s="175"/>
      <c r="BT37" s="175"/>
      <c r="BU37" s="175"/>
      <c r="BV37" s="180"/>
    </row>
    <row r="38" spans="1:74" ht="18.75" customHeight="1" x14ac:dyDescent="0.2">
      <c r="A38" s="5">
        <v>7</v>
      </c>
      <c r="B38" s="156" t="s">
        <v>88</v>
      </c>
      <c r="C38" s="157"/>
      <c r="D38" s="157"/>
      <c r="E38" s="157"/>
      <c r="F38" s="157"/>
      <c r="G38" s="157"/>
      <c r="H38" s="157"/>
      <c r="I38" s="157"/>
      <c r="J38" s="157"/>
      <c r="K38" s="158"/>
      <c r="L38" s="154" t="s">
        <v>89</v>
      </c>
      <c r="M38" s="155"/>
      <c r="N38" s="155"/>
      <c r="O38" s="155"/>
      <c r="P38" s="155"/>
      <c r="Q38" s="155"/>
      <c r="R38" s="155"/>
      <c r="S38" s="155"/>
      <c r="T38" s="211"/>
      <c r="U38" s="211"/>
      <c r="V38" s="211"/>
      <c r="W38" s="211"/>
      <c r="X38" s="211"/>
      <c r="Y38" s="211"/>
      <c r="Z38" s="211"/>
      <c r="AA38" s="211"/>
      <c r="AB38" s="211"/>
      <c r="AC38" s="211"/>
      <c r="AD38" s="160"/>
      <c r="AE38" s="160"/>
      <c r="AF38" s="160"/>
      <c r="AG38" s="160"/>
      <c r="AH38" s="161"/>
      <c r="AI38" s="174"/>
      <c r="AJ38" s="175"/>
      <c r="AK38" s="175"/>
      <c r="AL38" s="175"/>
      <c r="AM38" s="176"/>
      <c r="AN38" s="174"/>
      <c r="AO38" s="175"/>
      <c r="AP38" s="175"/>
      <c r="AQ38" s="175"/>
      <c r="AR38" s="176"/>
      <c r="AS38" s="174"/>
      <c r="AT38" s="175"/>
      <c r="AU38" s="175"/>
      <c r="AV38" s="175"/>
      <c r="AW38" s="176"/>
      <c r="AX38" s="174"/>
      <c r="AY38" s="175"/>
      <c r="AZ38" s="175"/>
      <c r="BA38" s="175"/>
      <c r="BB38" s="176"/>
      <c r="BC38" s="174"/>
      <c r="BD38" s="175"/>
      <c r="BE38" s="175"/>
      <c r="BF38" s="175"/>
      <c r="BG38" s="176"/>
      <c r="BH38" s="174"/>
      <c r="BI38" s="175"/>
      <c r="BJ38" s="175"/>
      <c r="BK38" s="175"/>
      <c r="BL38" s="176"/>
      <c r="BM38" s="174"/>
      <c r="BN38" s="175"/>
      <c r="BO38" s="175"/>
      <c r="BP38" s="175"/>
      <c r="BQ38" s="176"/>
      <c r="BR38" s="174"/>
      <c r="BS38" s="175"/>
      <c r="BT38" s="175"/>
      <c r="BU38" s="175"/>
      <c r="BV38" s="180"/>
    </row>
    <row r="39" spans="1:74" ht="18.75" customHeight="1" x14ac:dyDescent="0.2">
      <c r="A39" s="5">
        <v>8</v>
      </c>
      <c r="B39" s="156" t="s">
        <v>90</v>
      </c>
      <c r="C39" s="157"/>
      <c r="D39" s="157"/>
      <c r="E39" s="157"/>
      <c r="F39" s="157"/>
      <c r="G39" s="157"/>
      <c r="H39" s="157"/>
      <c r="I39" s="157"/>
      <c r="J39" s="157"/>
      <c r="K39" s="158"/>
      <c r="L39" s="154" t="s">
        <v>91</v>
      </c>
      <c r="M39" s="155"/>
      <c r="N39" s="155"/>
      <c r="O39" s="155"/>
      <c r="P39" s="155"/>
      <c r="Q39" s="155"/>
      <c r="R39" s="155"/>
      <c r="S39" s="155"/>
      <c r="T39" s="211"/>
      <c r="U39" s="211"/>
      <c r="V39" s="211"/>
      <c r="W39" s="211"/>
      <c r="X39" s="211"/>
      <c r="Y39" s="211"/>
      <c r="Z39" s="211"/>
      <c r="AA39" s="211"/>
      <c r="AB39" s="211"/>
      <c r="AC39" s="211"/>
      <c r="AD39" s="160"/>
      <c r="AE39" s="160"/>
      <c r="AF39" s="160"/>
      <c r="AG39" s="160"/>
      <c r="AH39" s="161"/>
      <c r="AI39" s="174"/>
      <c r="AJ39" s="175"/>
      <c r="AK39" s="175"/>
      <c r="AL39" s="175"/>
      <c r="AM39" s="176"/>
      <c r="AN39" s="174"/>
      <c r="AO39" s="175"/>
      <c r="AP39" s="175"/>
      <c r="AQ39" s="175"/>
      <c r="AR39" s="176"/>
      <c r="AS39" s="174"/>
      <c r="AT39" s="175"/>
      <c r="AU39" s="175"/>
      <c r="AV39" s="175"/>
      <c r="AW39" s="176"/>
      <c r="AX39" s="174"/>
      <c r="AY39" s="175"/>
      <c r="AZ39" s="175"/>
      <c r="BA39" s="175"/>
      <c r="BB39" s="176"/>
      <c r="BC39" s="174"/>
      <c r="BD39" s="175"/>
      <c r="BE39" s="175"/>
      <c r="BF39" s="175"/>
      <c r="BG39" s="176"/>
      <c r="BH39" s="174"/>
      <c r="BI39" s="175"/>
      <c r="BJ39" s="175"/>
      <c r="BK39" s="175"/>
      <c r="BL39" s="176"/>
      <c r="BM39" s="174"/>
      <c r="BN39" s="175"/>
      <c r="BO39" s="175"/>
      <c r="BP39" s="175"/>
      <c r="BQ39" s="176"/>
      <c r="BR39" s="174"/>
      <c r="BS39" s="175"/>
      <c r="BT39" s="175"/>
      <c r="BU39" s="175"/>
      <c r="BV39" s="180"/>
    </row>
    <row r="40" spans="1:74" ht="18.75" customHeight="1" x14ac:dyDescent="0.2">
      <c r="A40" s="5">
        <v>9</v>
      </c>
      <c r="B40" s="156" t="s">
        <v>92</v>
      </c>
      <c r="C40" s="157"/>
      <c r="D40" s="157"/>
      <c r="E40" s="157"/>
      <c r="F40" s="157"/>
      <c r="G40" s="157"/>
      <c r="H40" s="157"/>
      <c r="I40" s="157"/>
      <c r="J40" s="157"/>
      <c r="K40" s="158"/>
      <c r="L40" s="154" t="s">
        <v>93</v>
      </c>
      <c r="M40" s="155"/>
      <c r="N40" s="155"/>
      <c r="O40" s="155"/>
      <c r="P40" s="155"/>
      <c r="Q40" s="155"/>
      <c r="R40" s="155"/>
      <c r="S40" s="155"/>
      <c r="T40" s="211"/>
      <c r="U40" s="211"/>
      <c r="V40" s="211"/>
      <c r="W40" s="211"/>
      <c r="X40" s="211"/>
      <c r="Y40" s="211"/>
      <c r="Z40" s="211"/>
      <c r="AA40" s="211"/>
      <c r="AB40" s="211"/>
      <c r="AC40" s="211"/>
      <c r="AD40" s="160"/>
      <c r="AE40" s="160"/>
      <c r="AF40" s="160"/>
      <c r="AG40" s="160"/>
      <c r="AH40" s="161"/>
      <c r="AI40" s="174"/>
      <c r="AJ40" s="175"/>
      <c r="AK40" s="175"/>
      <c r="AL40" s="175"/>
      <c r="AM40" s="176"/>
      <c r="AN40" s="174"/>
      <c r="AO40" s="175"/>
      <c r="AP40" s="175"/>
      <c r="AQ40" s="175"/>
      <c r="AR40" s="176"/>
      <c r="AS40" s="174"/>
      <c r="AT40" s="175"/>
      <c r="AU40" s="175"/>
      <c r="AV40" s="175"/>
      <c r="AW40" s="176"/>
      <c r="AX40" s="174"/>
      <c r="AY40" s="175"/>
      <c r="AZ40" s="175"/>
      <c r="BA40" s="175"/>
      <c r="BB40" s="176"/>
      <c r="BC40" s="174"/>
      <c r="BD40" s="175"/>
      <c r="BE40" s="175"/>
      <c r="BF40" s="175"/>
      <c r="BG40" s="176"/>
      <c r="BH40" s="174"/>
      <c r="BI40" s="175"/>
      <c r="BJ40" s="175"/>
      <c r="BK40" s="175"/>
      <c r="BL40" s="176"/>
      <c r="BM40" s="174"/>
      <c r="BN40" s="175"/>
      <c r="BO40" s="175"/>
      <c r="BP40" s="175"/>
      <c r="BQ40" s="176"/>
      <c r="BR40" s="174"/>
      <c r="BS40" s="175"/>
      <c r="BT40" s="175"/>
      <c r="BU40" s="175"/>
      <c r="BV40" s="180"/>
    </row>
    <row r="41" spans="1:74" ht="18.75" customHeight="1" x14ac:dyDescent="0.2">
      <c r="A41" s="5">
        <v>10</v>
      </c>
      <c r="B41" s="156" t="s">
        <v>94</v>
      </c>
      <c r="C41" s="157"/>
      <c r="D41" s="157"/>
      <c r="E41" s="157"/>
      <c r="F41" s="157"/>
      <c r="G41" s="157"/>
      <c r="H41" s="157"/>
      <c r="I41" s="157"/>
      <c r="J41" s="157"/>
      <c r="K41" s="158"/>
      <c r="L41" s="154" t="s">
        <v>95</v>
      </c>
      <c r="M41" s="155"/>
      <c r="N41" s="155"/>
      <c r="O41" s="155"/>
      <c r="P41" s="155"/>
      <c r="Q41" s="155"/>
      <c r="R41" s="155"/>
      <c r="S41" s="155"/>
      <c r="T41" s="211"/>
      <c r="U41" s="211"/>
      <c r="V41" s="211"/>
      <c r="W41" s="211"/>
      <c r="X41" s="211"/>
      <c r="Y41" s="211"/>
      <c r="Z41" s="211"/>
      <c r="AA41" s="211"/>
      <c r="AB41" s="211"/>
      <c r="AC41" s="211"/>
      <c r="AD41" s="160"/>
      <c r="AE41" s="160"/>
      <c r="AF41" s="160"/>
      <c r="AG41" s="160"/>
      <c r="AH41" s="161"/>
      <c r="AI41" s="174"/>
      <c r="AJ41" s="175"/>
      <c r="AK41" s="175"/>
      <c r="AL41" s="175"/>
      <c r="AM41" s="176"/>
      <c r="AN41" s="174"/>
      <c r="AO41" s="175"/>
      <c r="AP41" s="175"/>
      <c r="AQ41" s="175"/>
      <c r="AR41" s="176"/>
      <c r="AS41" s="174"/>
      <c r="AT41" s="175"/>
      <c r="AU41" s="175"/>
      <c r="AV41" s="175"/>
      <c r="AW41" s="176"/>
      <c r="AX41" s="174"/>
      <c r="AY41" s="175"/>
      <c r="AZ41" s="175"/>
      <c r="BA41" s="175"/>
      <c r="BB41" s="176"/>
      <c r="BC41" s="174"/>
      <c r="BD41" s="175"/>
      <c r="BE41" s="175"/>
      <c r="BF41" s="175"/>
      <c r="BG41" s="176"/>
      <c r="BH41" s="174"/>
      <c r="BI41" s="175"/>
      <c r="BJ41" s="175"/>
      <c r="BK41" s="175"/>
      <c r="BL41" s="176"/>
      <c r="BM41" s="174"/>
      <c r="BN41" s="175"/>
      <c r="BO41" s="175"/>
      <c r="BP41" s="175"/>
      <c r="BQ41" s="176"/>
      <c r="BR41" s="174"/>
      <c r="BS41" s="175"/>
      <c r="BT41" s="175"/>
      <c r="BU41" s="175"/>
      <c r="BV41" s="180"/>
    </row>
    <row r="42" spans="1:74" ht="18.75" customHeight="1" x14ac:dyDescent="0.2">
      <c r="A42" s="5">
        <v>11</v>
      </c>
      <c r="B42" s="156" t="s">
        <v>96</v>
      </c>
      <c r="C42" s="157"/>
      <c r="D42" s="157"/>
      <c r="E42" s="157"/>
      <c r="F42" s="157"/>
      <c r="G42" s="157"/>
      <c r="H42" s="157"/>
      <c r="I42" s="157"/>
      <c r="J42" s="157"/>
      <c r="K42" s="158"/>
      <c r="L42" s="154" t="s">
        <v>97</v>
      </c>
      <c r="M42" s="155"/>
      <c r="N42" s="155"/>
      <c r="O42" s="155"/>
      <c r="P42" s="155"/>
      <c r="Q42" s="155"/>
      <c r="R42" s="155"/>
      <c r="S42" s="155"/>
      <c r="T42" s="211"/>
      <c r="U42" s="211"/>
      <c r="V42" s="211"/>
      <c r="W42" s="211"/>
      <c r="X42" s="211"/>
      <c r="Y42" s="211"/>
      <c r="Z42" s="211"/>
      <c r="AA42" s="211"/>
      <c r="AB42" s="211"/>
      <c r="AC42" s="211"/>
      <c r="AD42" s="160"/>
      <c r="AE42" s="160"/>
      <c r="AF42" s="160"/>
      <c r="AG42" s="160"/>
      <c r="AH42" s="161"/>
      <c r="AI42" s="174"/>
      <c r="AJ42" s="175"/>
      <c r="AK42" s="175"/>
      <c r="AL42" s="175"/>
      <c r="AM42" s="176"/>
      <c r="AN42" s="174"/>
      <c r="AO42" s="175"/>
      <c r="AP42" s="175"/>
      <c r="AQ42" s="175"/>
      <c r="AR42" s="176"/>
      <c r="AS42" s="174"/>
      <c r="AT42" s="175"/>
      <c r="AU42" s="175"/>
      <c r="AV42" s="175"/>
      <c r="AW42" s="176"/>
      <c r="AX42" s="174"/>
      <c r="AY42" s="175"/>
      <c r="AZ42" s="175"/>
      <c r="BA42" s="175"/>
      <c r="BB42" s="176"/>
      <c r="BC42" s="174"/>
      <c r="BD42" s="175"/>
      <c r="BE42" s="175"/>
      <c r="BF42" s="175"/>
      <c r="BG42" s="176"/>
      <c r="BH42" s="174"/>
      <c r="BI42" s="175"/>
      <c r="BJ42" s="175"/>
      <c r="BK42" s="175"/>
      <c r="BL42" s="176"/>
      <c r="BM42" s="174"/>
      <c r="BN42" s="175"/>
      <c r="BO42" s="175"/>
      <c r="BP42" s="175"/>
      <c r="BQ42" s="176"/>
      <c r="BR42" s="174"/>
      <c r="BS42" s="175"/>
      <c r="BT42" s="175"/>
      <c r="BU42" s="175"/>
      <c r="BV42" s="180"/>
    </row>
    <row r="43" spans="1:74" ht="18.75" customHeight="1" x14ac:dyDescent="0.2">
      <c r="A43" s="5">
        <v>12</v>
      </c>
      <c r="B43" s="156" t="s">
        <v>98</v>
      </c>
      <c r="C43" s="157"/>
      <c r="D43" s="157"/>
      <c r="E43" s="157"/>
      <c r="F43" s="157"/>
      <c r="G43" s="157"/>
      <c r="H43" s="157"/>
      <c r="I43" s="157"/>
      <c r="J43" s="157"/>
      <c r="K43" s="158"/>
      <c r="L43" s="154" t="s">
        <v>99</v>
      </c>
      <c r="M43" s="155"/>
      <c r="N43" s="155"/>
      <c r="O43" s="155"/>
      <c r="P43" s="155"/>
      <c r="Q43" s="155"/>
      <c r="R43" s="155"/>
      <c r="S43" s="155"/>
      <c r="T43" s="211"/>
      <c r="U43" s="211"/>
      <c r="V43" s="211"/>
      <c r="W43" s="211"/>
      <c r="X43" s="211"/>
      <c r="Y43" s="211"/>
      <c r="Z43" s="211"/>
      <c r="AA43" s="211"/>
      <c r="AB43" s="211"/>
      <c r="AC43" s="211"/>
      <c r="AD43" s="160"/>
      <c r="AE43" s="160"/>
      <c r="AF43" s="160"/>
      <c r="AG43" s="160"/>
      <c r="AH43" s="161"/>
      <c r="AI43" s="174"/>
      <c r="AJ43" s="175"/>
      <c r="AK43" s="175"/>
      <c r="AL43" s="175"/>
      <c r="AM43" s="176"/>
      <c r="AN43" s="174"/>
      <c r="AO43" s="175"/>
      <c r="AP43" s="175"/>
      <c r="AQ43" s="175"/>
      <c r="AR43" s="176"/>
      <c r="AS43" s="174"/>
      <c r="AT43" s="175"/>
      <c r="AU43" s="175"/>
      <c r="AV43" s="175"/>
      <c r="AW43" s="176"/>
      <c r="AX43" s="174"/>
      <c r="AY43" s="175"/>
      <c r="AZ43" s="175"/>
      <c r="BA43" s="175"/>
      <c r="BB43" s="176"/>
      <c r="BC43" s="174"/>
      <c r="BD43" s="175"/>
      <c r="BE43" s="175"/>
      <c r="BF43" s="175"/>
      <c r="BG43" s="176"/>
      <c r="BH43" s="174"/>
      <c r="BI43" s="175"/>
      <c r="BJ43" s="175"/>
      <c r="BK43" s="175"/>
      <c r="BL43" s="176"/>
      <c r="BM43" s="174"/>
      <c r="BN43" s="175"/>
      <c r="BO43" s="175"/>
      <c r="BP43" s="175"/>
      <c r="BQ43" s="176"/>
      <c r="BR43" s="174"/>
      <c r="BS43" s="175"/>
      <c r="BT43" s="175"/>
      <c r="BU43" s="175"/>
      <c r="BV43" s="180"/>
    </row>
    <row r="44" spans="1:74" ht="18.75" customHeight="1" x14ac:dyDescent="0.2">
      <c r="A44" s="5">
        <v>13</v>
      </c>
      <c r="B44" s="156" t="s">
        <v>100</v>
      </c>
      <c r="C44" s="157"/>
      <c r="D44" s="157"/>
      <c r="E44" s="157"/>
      <c r="F44" s="157"/>
      <c r="G44" s="157"/>
      <c r="H44" s="157"/>
      <c r="I44" s="157"/>
      <c r="J44" s="157"/>
      <c r="K44" s="158"/>
      <c r="L44" s="154" t="s">
        <v>101</v>
      </c>
      <c r="M44" s="155"/>
      <c r="N44" s="155"/>
      <c r="O44" s="155"/>
      <c r="P44" s="155"/>
      <c r="Q44" s="155"/>
      <c r="R44" s="155"/>
      <c r="S44" s="155"/>
      <c r="T44" s="211"/>
      <c r="U44" s="211"/>
      <c r="V44" s="211"/>
      <c r="W44" s="211"/>
      <c r="X44" s="211"/>
      <c r="Y44" s="211"/>
      <c r="Z44" s="211"/>
      <c r="AA44" s="211"/>
      <c r="AB44" s="211"/>
      <c r="AC44" s="211"/>
      <c r="AD44" s="160"/>
      <c r="AE44" s="160"/>
      <c r="AF44" s="160"/>
      <c r="AG44" s="160"/>
      <c r="AH44" s="161"/>
      <c r="AI44" s="174"/>
      <c r="AJ44" s="175"/>
      <c r="AK44" s="175"/>
      <c r="AL44" s="175"/>
      <c r="AM44" s="176"/>
      <c r="AN44" s="174"/>
      <c r="AO44" s="175"/>
      <c r="AP44" s="175"/>
      <c r="AQ44" s="175"/>
      <c r="AR44" s="176"/>
      <c r="AS44" s="174"/>
      <c r="AT44" s="175"/>
      <c r="AU44" s="175"/>
      <c r="AV44" s="175"/>
      <c r="AW44" s="176"/>
      <c r="AX44" s="174"/>
      <c r="AY44" s="175"/>
      <c r="AZ44" s="175"/>
      <c r="BA44" s="175"/>
      <c r="BB44" s="176"/>
      <c r="BC44" s="174"/>
      <c r="BD44" s="175"/>
      <c r="BE44" s="175"/>
      <c r="BF44" s="175"/>
      <c r="BG44" s="176"/>
      <c r="BH44" s="174"/>
      <c r="BI44" s="175"/>
      <c r="BJ44" s="175"/>
      <c r="BK44" s="175"/>
      <c r="BL44" s="176"/>
      <c r="BM44" s="174"/>
      <c r="BN44" s="175"/>
      <c r="BO44" s="175"/>
      <c r="BP44" s="175"/>
      <c r="BQ44" s="176"/>
      <c r="BR44" s="174"/>
      <c r="BS44" s="175"/>
      <c r="BT44" s="175"/>
      <c r="BU44" s="175"/>
      <c r="BV44" s="180"/>
    </row>
    <row r="45" spans="1:74" ht="18.75" customHeight="1" x14ac:dyDescent="0.2">
      <c r="A45" s="5">
        <v>14</v>
      </c>
      <c r="B45" s="156" t="s">
        <v>102</v>
      </c>
      <c r="C45" s="157"/>
      <c r="D45" s="157"/>
      <c r="E45" s="157"/>
      <c r="F45" s="157"/>
      <c r="G45" s="157"/>
      <c r="H45" s="157"/>
      <c r="I45" s="157"/>
      <c r="J45" s="157"/>
      <c r="K45" s="158"/>
      <c r="L45" s="154" t="s">
        <v>103</v>
      </c>
      <c r="M45" s="155"/>
      <c r="N45" s="155"/>
      <c r="O45" s="155"/>
      <c r="P45" s="155"/>
      <c r="Q45" s="155"/>
      <c r="R45" s="155"/>
      <c r="S45" s="155"/>
      <c r="T45" s="211"/>
      <c r="U45" s="211"/>
      <c r="V45" s="211"/>
      <c r="W45" s="211"/>
      <c r="X45" s="211"/>
      <c r="Y45" s="211"/>
      <c r="Z45" s="211"/>
      <c r="AA45" s="211"/>
      <c r="AB45" s="211"/>
      <c r="AC45" s="211"/>
      <c r="AD45" s="160"/>
      <c r="AE45" s="160"/>
      <c r="AF45" s="160"/>
      <c r="AG45" s="160"/>
      <c r="AH45" s="161"/>
      <c r="AI45" s="174"/>
      <c r="AJ45" s="175"/>
      <c r="AK45" s="175"/>
      <c r="AL45" s="175"/>
      <c r="AM45" s="176"/>
      <c r="AN45" s="174"/>
      <c r="AO45" s="175"/>
      <c r="AP45" s="175"/>
      <c r="AQ45" s="175"/>
      <c r="AR45" s="176"/>
      <c r="AS45" s="174"/>
      <c r="AT45" s="175"/>
      <c r="AU45" s="175"/>
      <c r="AV45" s="175"/>
      <c r="AW45" s="176"/>
      <c r="AX45" s="174"/>
      <c r="AY45" s="175"/>
      <c r="AZ45" s="175"/>
      <c r="BA45" s="175"/>
      <c r="BB45" s="176"/>
      <c r="BC45" s="174"/>
      <c r="BD45" s="175"/>
      <c r="BE45" s="175"/>
      <c r="BF45" s="175"/>
      <c r="BG45" s="176"/>
      <c r="BH45" s="174"/>
      <c r="BI45" s="175"/>
      <c r="BJ45" s="175"/>
      <c r="BK45" s="175"/>
      <c r="BL45" s="176"/>
      <c r="BM45" s="174"/>
      <c r="BN45" s="175"/>
      <c r="BO45" s="175"/>
      <c r="BP45" s="175"/>
      <c r="BQ45" s="176"/>
      <c r="BR45" s="174"/>
      <c r="BS45" s="175"/>
      <c r="BT45" s="175"/>
      <c r="BU45" s="175"/>
      <c r="BV45" s="180"/>
    </row>
    <row r="46" spans="1:74" ht="18.75" customHeight="1" x14ac:dyDescent="0.2">
      <c r="A46" s="5">
        <v>15</v>
      </c>
      <c r="B46" s="156" t="s">
        <v>104</v>
      </c>
      <c r="C46" s="157"/>
      <c r="D46" s="157"/>
      <c r="E46" s="157"/>
      <c r="F46" s="157"/>
      <c r="G46" s="157"/>
      <c r="H46" s="157"/>
      <c r="I46" s="157"/>
      <c r="J46" s="157"/>
      <c r="K46" s="158"/>
      <c r="L46" s="154" t="s">
        <v>105</v>
      </c>
      <c r="M46" s="155"/>
      <c r="N46" s="155"/>
      <c r="O46" s="155"/>
      <c r="P46" s="155"/>
      <c r="Q46" s="155"/>
      <c r="R46" s="155"/>
      <c r="S46" s="155"/>
      <c r="T46" s="211"/>
      <c r="U46" s="211"/>
      <c r="V46" s="211"/>
      <c r="W46" s="211"/>
      <c r="X46" s="211"/>
      <c r="Y46" s="211"/>
      <c r="Z46" s="211"/>
      <c r="AA46" s="211"/>
      <c r="AB46" s="211"/>
      <c r="AC46" s="211"/>
      <c r="AD46" s="160"/>
      <c r="AE46" s="160"/>
      <c r="AF46" s="160"/>
      <c r="AG46" s="160"/>
      <c r="AH46" s="161"/>
      <c r="AI46" s="174"/>
      <c r="AJ46" s="175"/>
      <c r="AK46" s="175"/>
      <c r="AL46" s="175"/>
      <c r="AM46" s="176"/>
      <c r="AN46" s="174"/>
      <c r="AO46" s="175"/>
      <c r="AP46" s="175"/>
      <c r="AQ46" s="175"/>
      <c r="AR46" s="176"/>
      <c r="AS46" s="174"/>
      <c r="AT46" s="175"/>
      <c r="AU46" s="175"/>
      <c r="AV46" s="175"/>
      <c r="AW46" s="176"/>
      <c r="AX46" s="174"/>
      <c r="AY46" s="175"/>
      <c r="AZ46" s="175"/>
      <c r="BA46" s="175"/>
      <c r="BB46" s="176"/>
      <c r="BC46" s="174"/>
      <c r="BD46" s="175"/>
      <c r="BE46" s="175"/>
      <c r="BF46" s="175"/>
      <c r="BG46" s="176"/>
      <c r="BH46" s="174"/>
      <c r="BI46" s="175"/>
      <c r="BJ46" s="175"/>
      <c r="BK46" s="175"/>
      <c r="BL46" s="176"/>
      <c r="BM46" s="174"/>
      <c r="BN46" s="175"/>
      <c r="BO46" s="175"/>
      <c r="BP46" s="175"/>
      <c r="BQ46" s="176"/>
      <c r="BR46" s="174"/>
      <c r="BS46" s="175"/>
      <c r="BT46" s="175"/>
      <c r="BU46" s="175"/>
      <c r="BV46" s="180"/>
    </row>
    <row r="47" spans="1:74" ht="18.75" customHeight="1" x14ac:dyDescent="0.2">
      <c r="A47" s="5">
        <v>16</v>
      </c>
      <c r="B47" s="156" t="s">
        <v>106</v>
      </c>
      <c r="C47" s="157"/>
      <c r="D47" s="157"/>
      <c r="E47" s="157"/>
      <c r="F47" s="157"/>
      <c r="G47" s="157"/>
      <c r="H47" s="157"/>
      <c r="I47" s="157"/>
      <c r="J47" s="157"/>
      <c r="K47" s="158"/>
      <c r="L47" s="154" t="s">
        <v>107</v>
      </c>
      <c r="M47" s="155"/>
      <c r="N47" s="155"/>
      <c r="O47" s="155"/>
      <c r="P47" s="155"/>
      <c r="Q47" s="155"/>
      <c r="R47" s="155"/>
      <c r="S47" s="155"/>
      <c r="T47" s="211"/>
      <c r="U47" s="211"/>
      <c r="V47" s="211"/>
      <c r="W47" s="211"/>
      <c r="X47" s="211"/>
      <c r="Y47" s="211"/>
      <c r="Z47" s="211"/>
      <c r="AA47" s="211"/>
      <c r="AB47" s="211"/>
      <c r="AC47" s="211"/>
      <c r="AD47" s="160"/>
      <c r="AE47" s="160"/>
      <c r="AF47" s="160"/>
      <c r="AG47" s="160"/>
      <c r="AH47" s="161"/>
      <c r="AI47" s="174"/>
      <c r="AJ47" s="175"/>
      <c r="AK47" s="175"/>
      <c r="AL47" s="175"/>
      <c r="AM47" s="176"/>
      <c r="AN47" s="174"/>
      <c r="AO47" s="175"/>
      <c r="AP47" s="175"/>
      <c r="AQ47" s="175"/>
      <c r="AR47" s="176"/>
      <c r="AS47" s="174"/>
      <c r="AT47" s="175"/>
      <c r="AU47" s="175"/>
      <c r="AV47" s="175"/>
      <c r="AW47" s="176"/>
      <c r="AX47" s="174"/>
      <c r="AY47" s="175"/>
      <c r="AZ47" s="175"/>
      <c r="BA47" s="175"/>
      <c r="BB47" s="176"/>
      <c r="BC47" s="174"/>
      <c r="BD47" s="175"/>
      <c r="BE47" s="175"/>
      <c r="BF47" s="175"/>
      <c r="BG47" s="176"/>
      <c r="BH47" s="174"/>
      <c r="BI47" s="175"/>
      <c r="BJ47" s="175"/>
      <c r="BK47" s="175"/>
      <c r="BL47" s="176"/>
      <c r="BM47" s="174"/>
      <c r="BN47" s="175"/>
      <c r="BO47" s="175"/>
      <c r="BP47" s="175"/>
      <c r="BQ47" s="176"/>
      <c r="BR47" s="174"/>
      <c r="BS47" s="175"/>
      <c r="BT47" s="175"/>
      <c r="BU47" s="175"/>
      <c r="BV47" s="180"/>
    </row>
    <row r="48" spans="1:74" ht="18.75" customHeight="1" x14ac:dyDescent="0.2">
      <c r="A48" s="5">
        <v>17</v>
      </c>
      <c r="B48" s="156" t="s">
        <v>108</v>
      </c>
      <c r="C48" s="157"/>
      <c r="D48" s="157"/>
      <c r="E48" s="157"/>
      <c r="F48" s="157"/>
      <c r="G48" s="157"/>
      <c r="H48" s="157"/>
      <c r="I48" s="157"/>
      <c r="J48" s="157"/>
      <c r="K48" s="158"/>
      <c r="L48" s="154" t="s">
        <v>109</v>
      </c>
      <c r="M48" s="155"/>
      <c r="N48" s="155"/>
      <c r="O48" s="155"/>
      <c r="P48" s="155"/>
      <c r="Q48" s="155"/>
      <c r="R48" s="155"/>
      <c r="S48" s="155"/>
      <c r="T48" s="211"/>
      <c r="U48" s="211"/>
      <c r="V48" s="211"/>
      <c r="W48" s="211"/>
      <c r="X48" s="211"/>
      <c r="Y48" s="211"/>
      <c r="Z48" s="211"/>
      <c r="AA48" s="211"/>
      <c r="AB48" s="211"/>
      <c r="AC48" s="211"/>
      <c r="AD48" s="160"/>
      <c r="AE48" s="160"/>
      <c r="AF48" s="160"/>
      <c r="AG48" s="160"/>
      <c r="AH48" s="161"/>
      <c r="AI48" s="174"/>
      <c r="AJ48" s="175"/>
      <c r="AK48" s="175"/>
      <c r="AL48" s="175"/>
      <c r="AM48" s="176"/>
      <c r="AN48" s="174"/>
      <c r="AO48" s="175"/>
      <c r="AP48" s="175"/>
      <c r="AQ48" s="175"/>
      <c r="AR48" s="176"/>
      <c r="AS48" s="174"/>
      <c r="AT48" s="175"/>
      <c r="AU48" s="175"/>
      <c r="AV48" s="175"/>
      <c r="AW48" s="176"/>
      <c r="AX48" s="174"/>
      <c r="AY48" s="175"/>
      <c r="AZ48" s="175"/>
      <c r="BA48" s="175"/>
      <c r="BB48" s="176"/>
      <c r="BC48" s="174"/>
      <c r="BD48" s="175"/>
      <c r="BE48" s="175"/>
      <c r="BF48" s="175"/>
      <c r="BG48" s="176"/>
      <c r="BH48" s="174"/>
      <c r="BI48" s="175"/>
      <c r="BJ48" s="175"/>
      <c r="BK48" s="175"/>
      <c r="BL48" s="176"/>
      <c r="BM48" s="174"/>
      <c r="BN48" s="175"/>
      <c r="BO48" s="175"/>
      <c r="BP48" s="175"/>
      <c r="BQ48" s="176"/>
      <c r="BR48" s="174"/>
      <c r="BS48" s="175"/>
      <c r="BT48" s="175"/>
      <c r="BU48" s="175"/>
      <c r="BV48" s="180"/>
    </row>
    <row r="49" spans="1:74" ht="18.75" customHeight="1" x14ac:dyDescent="0.2">
      <c r="A49" s="5">
        <v>18</v>
      </c>
      <c r="B49" s="156" t="s">
        <v>110</v>
      </c>
      <c r="C49" s="157"/>
      <c r="D49" s="157"/>
      <c r="E49" s="157"/>
      <c r="F49" s="157"/>
      <c r="G49" s="157"/>
      <c r="H49" s="157"/>
      <c r="I49" s="157"/>
      <c r="J49" s="157"/>
      <c r="K49" s="158"/>
      <c r="L49" s="154" t="s">
        <v>111</v>
      </c>
      <c r="M49" s="155"/>
      <c r="N49" s="155"/>
      <c r="O49" s="155"/>
      <c r="P49" s="155"/>
      <c r="Q49" s="155"/>
      <c r="R49" s="155"/>
      <c r="S49" s="155"/>
      <c r="T49" s="211"/>
      <c r="U49" s="211"/>
      <c r="V49" s="211"/>
      <c r="W49" s="211"/>
      <c r="X49" s="211"/>
      <c r="Y49" s="211"/>
      <c r="Z49" s="211"/>
      <c r="AA49" s="211"/>
      <c r="AB49" s="211"/>
      <c r="AC49" s="211"/>
      <c r="AD49" s="160"/>
      <c r="AE49" s="160"/>
      <c r="AF49" s="160"/>
      <c r="AG49" s="160"/>
      <c r="AH49" s="161"/>
      <c r="AI49" s="174"/>
      <c r="AJ49" s="175"/>
      <c r="AK49" s="175"/>
      <c r="AL49" s="175"/>
      <c r="AM49" s="176"/>
      <c r="AN49" s="174"/>
      <c r="AO49" s="175"/>
      <c r="AP49" s="175"/>
      <c r="AQ49" s="175"/>
      <c r="AR49" s="176"/>
      <c r="AS49" s="174"/>
      <c r="AT49" s="175"/>
      <c r="AU49" s="175"/>
      <c r="AV49" s="175"/>
      <c r="AW49" s="176"/>
      <c r="AX49" s="174"/>
      <c r="AY49" s="175"/>
      <c r="AZ49" s="175"/>
      <c r="BA49" s="175"/>
      <c r="BB49" s="176"/>
      <c r="BC49" s="174"/>
      <c r="BD49" s="175"/>
      <c r="BE49" s="175"/>
      <c r="BF49" s="175"/>
      <c r="BG49" s="176"/>
      <c r="BH49" s="174"/>
      <c r="BI49" s="175"/>
      <c r="BJ49" s="175"/>
      <c r="BK49" s="175"/>
      <c r="BL49" s="176"/>
      <c r="BM49" s="174"/>
      <c r="BN49" s="175"/>
      <c r="BO49" s="175"/>
      <c r="BP49" s="175"/>
      <c r="BQ49" s="176"/>
      <c r="BR49" s="174"/>
      <c r="BS49" s="175"/>
      <c r="BT49" s="175"/>
      <c r="BU49" s="175"/>
      <c r="BV49" s="180"/>
    </row>
    <row r="50" spans="1:74" ht="18.75" customHeight="1" x14ac:dyDescent="0.2">
      <c r="A50" s="5">
        <v>19</v>
      </c>
      <c r="B50" s="156" t="s">
        <v>112</v>
      </c>
      <c r="C50" s="157"/>
      <c r="D50" s="157"/>
      <c r="E50" s="157"/>
      <c r="F50" s="157"/>
      <c r="G50" s="157"/>
      <c r="H50" s="157"/>
      <c r="I50" s="157"/>
      <c r="J50" s="157"/>
      <c r="K50" s="158"/>
      <c r="L50" s="154" t="s">
        <v>113</v>
      </c>
      <c r="M50" s="155"/>
      <c r="N50" s="155"/>
      <c r="O50" s="155"/>
      <c r="P50" s="155"/>
      <c r="Q50" s="155"/>
      <c r="R50" s="155"/>
      <c r="S50" s="155"/>
      <c r="T50" s="211"/>
      <c r="U50" s="211"/>
      <c r="V50" s="211"/>
      <c r="W50" s="211"/>
      <c r="X50" s="211"/>
      <c r="Y50" s="211"/>
      <c r="Z50" s="211"/>
      <c r="AA50" s="211"/>
      <c r="AB50" s="211"/>
      <c r="AC50" s="211"/>
      <c r="AD50" s="160"/>
      <c r="AE50" s="160"/>
      <c r="AF50" s="160"/>
      <c r="AG50" s="160"/>
      <c r="AH50" s="161"/>
      <c r="AI50" s="177"/>
      <c r="AJ50" s="178"/>
      <c r="AK50" s="178"/>
      <c r="AL50" s="178"/>
      <c r="AM50" s="179"/>
      <c r="AN50" s="177"/>
      <c r="AO50" s="178"/>
      <c r="AP50" s="178"/>
      <c r="AQ50" s="178"/>
      <c r="AR50" s="179"/>
      <c r="AS50" s="177"/>
      <c r="AT50" s="178"/>
      <c r="AU50" s="178"/>
      <c r="AV50" s="178"/>
      <c r="AW50" s="179"/>
      <c r="AX50" s="177"/>
      <c r="AY50" s="178"/>
      <c r="AZ50" s="178"/>
      <c r="BA50" s="178"/>
      <c r="BB50" s="179"/>
      <c r="BC50" s="177"/>
      <c r="BD50" s="178"/>
      <c r="BE50" s="178"/>
      <c r="BF50" s="178"/>
      <c r="BG50" s="179"/>
      <c r="BH50" s="177"/>
      <c r="BI50" s="178"/>
      <c r="BJ50" s="178"/>
      <c r="BK50" s="178"/>
      <c r="BL50" s="179"/>
      <c r="BM50" s="177"/>
      <c r="BN50" s="178"/>
      <c r="BO50" s="178"/>
      <c r="BP50" s="178"/>
      <c r="BQ50" s="179"/>
      <c r="BR50" s="174"/>
      <c r="BS50" s="175"/>
      <c r="BT50" s="175"/>
      <c r="BU50" s="175"/>
      <c r="BV50" s="180"/>
    </row>
    <row r="51" spans="1:74" ht="18.75" customHeight="1" x14ac:dyDescent="0.2">
      <c r="A51" s="5">
        <v>20</v>
      </c>
      <c r="B51" s="156" t="s">
        <v>114</v>
      </c>
      <c r="C51" s="157"/>
      <c r="D51" s="157"/>
      <c r="E51" s="157"/>
      <c r="F51" s="157"/>
      <c r="G51" s="157"/>
      <c r="H51" s="157"/>
      <c r="I51" s="157"/>
      <c r="J51" s="157"/>
      <c r="K51" s="158"/>
      <c r="L51" s="154" t="s">
        <v>115</v>
      </c>
      <c r="M51" s="155"/>
      <c r="N51" s="155"/>
      <c r="O51" s="155"/>
      <c r="P51" s="155"/>
      <c r="Q51" s="155"/>
      <c r="R51" s="155"/>
      <c r="S51" s="155"/>
      <c r="T51" s="211"/>
      <c r="U51" s="211"/>
      <c r="V51" s="211"/>
      <c r="W51" s="211"/>
      <c r="X51" s="211"/>
      <c r="Y51" s="211"/>
      <c r="Z51" s="211"/>
      <c r="AA51" s="211"/>
      <c r="AB51" s="211"/>
      <c r="AC51" s="211"/>
      <c r="AD51" s="160"/>
      <c r="AE51" s="160"/>
      <c r="AF51" s="160"/>
      <c r="AG51" s="160"/>
      <c r="AH51" s="161"/>
      <c r="AI51" s="174"/>
      <c r="AJ51" s="175"/>
      <c r="AK51" s="175"/>
      <c r="AL51" s="175"/>
      <c r="AM51" s="176"/>
      <c r="AN51" s="174"/>
      <c r="AO51" s="175"/>
      <c r="AP51" s="175"/>
      <c r="AQ51" s="175"/>
      <c r="AR51" s="176"/>
      <c r="AS51" s="174"/>
      <c r="AT51" s="175"/>
      <c r="AU51" s="175"/>
      <c r="AV51" s="175"/>
      <c r="AW51" s="176"/>
      <c r="AX51" s="174"/>
      <c r="AY51" s="175"/>
      <c r="AZ51" s="175"/>
      <c r="BA51" s="175"/>
      <c r="BB51" s="176"/>
      <c r="BC51" s="174"/>
      <c r="BD51" s="175"/>
      <c r="BE51" s="175"/>
      <c r="BF51" s="175"/>
      <c r="BG51" s="176"/>
      <c r="BH51" s="174"/>
      <c r="BI51" s="175"/>
      <c r="BJ51" s="175"/>
      <c r="BK51" s="175"/>
      <c r="BL51" s="176"/>
      <c r="BM51" s="174"/>
      <c r="BN51" s="175"/>
      <c r="BO51" s="175"/>
      <c r="BP51" s="175"/>
      <c r="BQ51" s="176"/>
      <c r="BR51" s="174"/>
      <c r="BS51" s="175"/>
      <c r="BT51" s="175"/>
      <c r="BU51" s="175"/>
      <c r="BV51" s="180"/>
    </row>
    <row r="52" spans="1:74" ht="18.75" customHeight="1" x14ac:dyDescent="0.2">
      <c r="A52" s="5">
        <v>21</v>
      </c>
      <c r="B52" s="156" t="s">
        <v>116</v>
      </c>
      <c r="C52" s="157"/>
      <c r="D52" s="157"/>
      <c r="E52" s="157"/>
      <c r="F52" s="157"/>
      <c r="G52" s="157"/>
      <c r="H52" s="157"/>
      <c r="I52" s="157"/>
      <c r="J52" s="157"/>
      <c r="K52" s="158"/>
      <c r="L52" s="154" t="s">
        <v>117</v>
      </c>
      <c r="M52" s="155"/>
      <c r="N52" s="155"/>
      <c r="O52" s="155"/>
      <c r="P52" s="155"/>
      <c r="Q52" s="155"/>
      <c r="R52" s="155"/>
      <c r="S52" s="155"/>
      <c r="T52" s="211"/>
      <c r="U52" s="211"/>
      <c r="V52" s="211"/>
      <c r="W52" s="211"/>
      <c r="X52" s="211"/>
      <c r="Y52" s="211"/>
      <c r="Z52" s="211"/>
      <c r="AA52" s="211"/>
      <c r="AB52" s="211"/>
      <c r="AC52" s="211"/>
      <c r="AD52" s="160"/>
      <c r="AE52" s="160"/>
      <c r="AF52" s="160"/>
      <c r="AG52" s="160"/>
      <c r="AH52" s="161"/>
      <c r="AI52" s="177"/>
      <c r="AJ52" s="178"/>
      <c r="AK52" s="178"/>
      <c r="AL52" s="178"/>
      <c r="AM52" s="179"/>
      <c r="AN52" s="177"/>
      <c r="AO52" s="178"/>
      <c r="AP52" s="178"/>
      <c r="AQ52" s="178"/>
      <c r="AR52" s="179"/>
      <c r="AS52" s="177"/>
      <c r="AT52" s="178"/>
      <c r="AU52" s="178"/>
      <c r="AV52" s="178"/>
      <c r="AW52" s="179"/>
      <c r="AX52" s="177"/>
      <c r="AY52" s="178"/>
      <c r="AZ52" s="178"/>
      <c r="BA52" s="178"/>
      <c r="BB52" s="179"/>
      <c r="BC52" s="177"/>
      <c r="BD52" s="178"/>
      <c r="BE52" s="178"/>
      <c r="BF52" s="178"/>
      <c r="BG52" s="179"/>
      <c r="BH52" s="177"/>
      <c r="BI52" s="178"/>
      <c r="BJ52" s="178"/>
      <c r="BK52" s="178"/>
      <c r="BL52" s="179"/>
      <c r="BM52" s="177"/>
      <c r="BN52" s="178"/>
      <c r="BO52" s="178"/>
      <c r="BP52" s="178"/>
      <c r="BQ52" s="179"/>
      <c r="BR52" s="174"/>
      <c r="BS52" s="175"/>
      <c r="BT52" s="175"/>
      <c r="BU52" s="175"/>
      <c r="BV52" s="180"/>
    </row>
    <row r="53" spans="1:74" ht="18.75" customHeight="1" x14ac:dyDescent="0.2">
      <c r="A53" s="5">
        <v>22</v>
      </c>
      <c r="B53" s="156" t="s">
        <v>118</v>
      </c>
      <c r="C53" s="157"/>
      <c r="D53" s="157"/>
      <c r="E53" s="157"/>
      <c r="F53" s="157"/>
      <c r="G53" s="157"/>
      <c r="H53" s="157"/>
      <c r="I53" s="157"/>
      <c r="J53" s="157"/>
      <c r="K53" s="158"/>
      <c r="L53" s="154" t="s">
        <v>119</v>
      </c>
      <c r="M53" s="155"/>
      <c r="N53" s="155"/>
      <c r="O53" s="155"/>
      <c r="P53" s="155"/>
      <c r="Q53" s="155"/>
      <c r="R53" s="155"/>
      <c r="S53" s="155"/>
      <c r="T53" s="211"/>
      <c r="U53" s="211"/>
      <c r="V53" s="211"/>
      <c r="W53" s="211"/>
      <c r="X53" s="211"/>
      <c r="Y53" s="211"/>
      <c r="Z53" s="211"/>
      <c r="AA53" s="211"/>
      <c r="AB53" s="211"/>
      <c r="AC53" s="211"/>
      <c r="AD53" s="160"/>
      <c r="AE53" s="160"/>
      <c r="AF53" s="160"/>
      <c r="AG53" s="160"/>
      <c r="AH53" s="161"/>
      <c r="AI53" s="174"/>
      <c r="AJ53" s="175"/>
      <c r="AK53" s="175"/>
      <c r="AL53" s="175"/>
      <c r="AM53" s="176"/>
      <c r="AN53" s="174"/>
      <c r="AO53" s="175"/>
      <c r="AP53" s="175"/>
      <c r="AQ53" s="175"/>
      <c r="AR53" s="176"/>
      <c r="AS53" s="174"/>
      <c r="AT53" s="175"/>
      <c r="AU53" s="175"/>
      <c r="AV53" s="175"/>
      <c r="AW53" s="176"/>
      <c r="AX53" s="174"/>
      <c r="AY53" s="175"/>
      <c r="AZ53" s="175"/>
      <c r="BA53" s="175"/>
      <c r="BB53" s="176"/>
      <c r="BC53" s="174"/>
      <c r="BD53" s="175"/>
      <c r="BE53" s="175"/>
      <c r="BF53" s="175"/>
      <c r="BG53" s="176"/>
      <c r="BH53" s="174"/>
      <c r="BI53" s="175"/>
      <c r="BJ53" s="175"/>
      <c r="BK53" s="175"/>
      <c r="BL53" s="176"/>
      <c r="BM53" s="174"/>
      <c r="BN53" s="175"/>
      <c r="BO53" s="175"/>
      <c r="BP53" s="175"/>
      <c r="BQ53" s="176"/>
      <c r="BR53" s="174"/>
      <c r="BS53" s="175"/>
      <c r="BT53" s="175"/>
      <c r="BU53" s="175"/>
      <c r="BV53" s="180"/>
    </row>
    <row r="54" spans="1:74" ht="18.75" customHeight="1" x14ac:dyDescent="0.2">
      <c r="A54" s="5">
        <v>23</v>
      </c>
      <c r="B54" s="156" t="s">
        <v>120</v>
      </c>
      <c r="C54" s="157"/>
      <c r="D54" s="157"/>
      <c r="E54" s="157"/>
      <c r="F54" s="157"/>
      <c r="G54" s="157"/>
      <c r="H54" s="157"/>
      <c r="I54" s="157"/>
      <c r="J54" s="157"/>
      <c r="K54" s="158"/>
      <c r="L54" s="154" t="s">
        <v>121</v>
      </c>
      <c r="M54" s="155"/>
      <c r="N54" s="155"/>
      <c r="O54" s="155"/>
      <c r="P54" s="155"/>
      <c r="Q54" s="155"/>
      <c r="R54" s="155"/>
      <c r="S54" s="155"/>
      <c r="T54" s="211"/>
      <c r="U54" s="211"/>
      <c r="V54" s="211"/>
      <c r="W54" s="211"/>
      <c r="X54" s="211"/>
      <c r="Y54" s="211"/>
      <c r="Z54" s="211"/>
      <c r="AA54" s="211"/>
      <c r="AB54" s="211"/>
      <c r="AC54" s="211"/>
      <c r="AD54" s="160"/>
      <c r="AE54" s="160"/>
      <c r="AF54" s="160"/>
      <c r="AG54" s="160"/>
      <c r="AH54" s="161"/>
      <c r="AI54" s="174"/>
      <c r="AJ54" s="175"/>
      <c r="AK54" s="175"/>
      <c r="AL54" s="175"/>
      <c r="AM54" s="176"/>
      <c r="AN54" s="174"/>
      <c r="AO54" s="175"/>
      <c r="AP54" s="175"/>
      <c r="AQ54" s="175"/>
      <c r="AR54" s="176"/>
      <c r="AS54" s="174"/>
      <c r="AT54" s="175"/>
      <c r="AU54" s="175"/>
      <c r="AV54" s="175"/>
      <c r="AW54" s="176"/>
      <c r="AX54" s="174"/>
      <c r="AY54" s="175"/>
      <c r="AZ54" s="175"/>
      <c r="BA54" s="175"/>
      <c r="BB54" s="176"/>
      <c r="BC54" s="174"/>
      <c r="BD54" s="175"/>
      <c r="BE54" s="175"/>
      <c r="BF54" s="175"/>
      <c r="BG54" s="176"/>
      <c r="BH54" s="174"/>
      <c r="BI54" s="175"/>
      <c r="BJ54" s="175"/>
      <c r="BK54" s="175"/>
      <c r="BL54" s="176"/>
      <c r="BM54" s="174"/>
      <c r="BN54" s="175"/>
      <c r="BO54" s="175"/>
      <c r="BP54" s="175"/>
      <c r="BQ54" s="176"/>
      <c r="BR54" s="174"/>
      <c r="BS54" s="175"/>
      <c r="BT54" s="175"/>
      <c r="BU54" s="175"/>
      <c r="BV54" s="180"/>
    </row>
    <row r="55" spans="1:74" ht="18.75" customHeight="1" x14ac:dyDescent="0.2">
      <c r="A55" s="5">
        <v>24</v>
      </c>
      <c r="B55" s="156" t="s">
        <v>122</v>
      </c>
      <c r="C55" s="157"/>
      <c r="D55" s="157"/>
      <c r="E55" s="157"/>
      <c r="F55" s="157"/>
      <c r="G55" s="157"/>
      <c r="H55" s="157"/>
      <c r="I55" s="157"/>
      <c r="J55" s="157"/>
      <c r="K55" s="158"/>
      <c r="L55" s="154" t="s">
        <v>123</v>
      </c>
      <c r="M55" s="155"/>
      <c r="N55" s="155"/>
      <c r="O55" s="155"/>
      <c r="P55" s="155"/>
      <c r="Q55" s="155"/>
      <c r="R55" s="155"/>
      <c r="S55" s="155"/>
      <c r="T55" s="211"/>
      <c r="U55" s="211"/>
      <c r="V55" s="211"/>
      <c r="W55" s="211"/>
      <c r="X55" s="211"/>
      <c r="Y55" s="211"/>
      <c r="Z55" s="211"/>
      <c r="AA55" s="211"/>
      <c r="AB55" s="211"/>
      <c r="AC55" s="211"/>
      <c r="AD55" s="160"/>
      <c r="AE55" s="160"/>
      <c r="AF55" s="160"/>
      <c r="AG55" s="160"/>
      <c r="AH55" s="161"/>
      <c r="AI55" s="177"/>
      <c r="AJ55" s="178"/>
      <c r="AK55" s="178"/>
      <c r="AL55" s="178"/>
      <c r="AM55" s="179"/>
      <c r="AN55" s="177"/>
      <c r="AO55" s="178"/>
      <c r="AP55" s="178"/>
      <c r="AQ55" s="178"/>
      <c r="AR55" s="179"/>
      <c r="AS55" s="177"/>
      <c r="AT55" s="178"/>
      <c r="AU55" s="178"/>
      <c r="AV55" s="178"/>
      <c r="AW55" s="179"/>
      <c r="AX55" s="177"/>
      <c r="AY55" s="178"/>
      <c r="AZ55" s="178"/>
      <c r="BA55" s="178"/>
      <c r="BB55" s="179"/>
      <c r="BC55" s="177"/>
      <c r="BD55" s="178"/>
      <c r="BE55" s="178"/>
      <c r="BF55" s="178"/>
      <c r="BG55" s="179"/>
      <c r="BH55" s="177"/>
      <c r="BI55" s="178"/>
      <c r="BJ55" s="178"/>
      <c r="BK55" s="178"/>
      <c r="BL55" s="179"/>
      <c r="BM55" s="177"/>
      <c r="BN55" s="178"/>
      <c r="BO55" s="178"/>
      <c r="BP55" s="178"/>
      <c r="BQ55" s="179"/>
      <c r="BR55" s="174"/>
      <c r="BS55" s="175"/>
      <c r="BT55" s="175"/>
      <c r="BU55" s="175"/>
      <c r="BV55" s="180"/>
    </row>
    <row r="56" spans="1:74" ht="18.75" customHeight="1" x14ac:dyDescent="0.2">
      <c r="A56" s="5">
        <v>25</v>
      </c>
      <c r="B56" s="156" t="s">
        <v>124</v>
      </c>
      <c r="C56" s="157"/>
      <c r="D56" s="157"/>
      <c r="E56" s="157"/>
      <c r="F56" s="157"/>
      <c r="G56" s="157"/>
      <c r="H56" s="157"/>
      <c r="I56" s="157"/>
      <c r="J56" s="157"/>
      <c r="K56" s="158"/>
      <c r="L56" s="154" t="s">
        <v>125</v>
      </c>
      <c r="M56" s="155"/>
      <c r="N56" s="155"/>
      <c r="O56" s="155"/>
      <c r="P56" s="155"/>
      <c r="Q56" s="155"/>
      <c r="R56" s="155"/>
      <c r="S56" s="155"/>
      <c r="T56" s="211"/>
      <c r="U56" s="211"/>
      <c r="V56" s="211"/>
      <c r="W56" s="211"/>
      <c r="X56" s="211"/>
      <c r="Y56" s="211"/>
      <c r="Z56" s="211"/>
      <c r="AA56" s="211"/>
      <c r="AB56" s="211"/>
      <c r="AC56" s="211"/>
      <c r="AD56" s="160"/>
      <c r="AE56" s="160"/>
      <c r="AF56" s="160"/>
      <c r="AG56" s="160"/>
      <c r="AH56" s="161"/>
      <c r="AI56" s="174"/>
      <c r="AJ56" s="175"/>
      <c r="AK56" s="175"/>
      <c r="AL56" s="175"/>
      <c r="AM56" s="176"/>
      <c r="AN56" s="174"/>
      <c r="AO56" s="175"/>
      <c r="AP56" s="175"/>
      <c r="AQ56" s="175"/>
      <c r="AR56" s="176"/>
      <c r="AS56" s="174"/>
      <c r="AT56" s="175"/>
      <c r="AU56" s="175"/>
      <c r="AV56" s="175"/>
      <c r="AW56" s="176"/>
      <c r="AX56" s="174"/>
      <c r="AY56" s="175"/>
      <c r="AZ56" s="175"/>
      <c r="BA56" s="175"/>
      <c r="BB56" s="176"/>
      <c r="BC56" s="174"/>
      <c r="BD56" s="175"/>
      <c r="BE56" s="175"/>
      <c r="BF56" s="175"/>
      <c r="BG56" s="176"/>
      <c r="BH56" s="174"/>
      <c r="BI56" s="175"/>
      <c r="BJ56" s="175"/>
      <c r="BK56" s="175"/>
      <c r="BL56" s="176"/>
      <c r="BM56" s="174"/>
      <c r="BN56" s="175"/>
      <c r="BO56" s="175"/>
      <c r="BP56" s="175"/>
      <c r="BQ56" s="176"/>
      <c r="BR56" s="174"/>
      <c r="BS56" s="175"/>
      <c r="BT56" s="175"/>
      <c r="BU56" s="175"/>
      <c r="BV56" s="180"/>
    </row>
    <row r="57" spans="1:74" ht="18.75" customHeight="1" x14ac:dyDescent="0.2">
      <c r="A57" s="5">
        <v>26</v>
      </c>
      <c r="B57" s="156" t="s">
        <v>126</v>
      </c>
      <c r="C57" s="157"/>
      <c r="D57" s="157"/>
      <c r="E57" s="157"/>
      <c r="F57" s="157"/>
      <c r="G57" s="157"/>
      <c r="H57" s="157"/>
      <c r="I57" s="157"/>
      <c r="J57" s="157"/>
      <c r="K57" s="158"/>
      <c r="L57" s="154" t="s">
        <v>127</v>
      </c>
      <c r="M57" s="155"/>
      <c r="N57" s="155"/>
      <c r="O57" s="155"/>
      <c r="P57" s="155"/>
      <c r="Q57" s="155"/>
      <c r="R57" s="155"/>
      <c r="S57" s="155"/>
      <c r="T57" s="211"/>
      <c r="U57" s="211"/>
      <c r="V57" s="211"/>
      <c r="W57" s="211"/>
      <c r="X57" s="211"/>
      <c r="Y57" s="211"/>
      <c r="Z57" s="211"/>
      <c r="AA57" s="211"/>
      <c r="AB57" s="211"/>
      <c r="AC57" s="211"/>
      <c r="AD57" s="160"/>
      <c r="AE57" s="160"/>
      <c r="AF57" s="160"/>
      <c r="AG57" s="160"/>
      <c r="AH57" s="161"/>
      <c r="AI57" s="177"/>
      <c r="AJ57" s="178"/>
      <c r="AK57" s="178"/>
      <c r="AL57" s="178"/>
      <c r="AM57" s="179"/>
      <c r="AN57" s="177"/>
      <c r="AO57" s="178"/>
      <c r="AP57" s="178"/>
      <c r="AQ57" s="178"/>
      <c r="AR57" s="179"/>
      <c r="AS57" s="177"/>
      <c r="AT57" s="178"/>
      <c r="AU57" s="178"/>
      <c r="AV57" s="178"/>
      <c r="AW57" s="179"/>
      <c r="AX57" s="177"/>
      <c r="AY57" s="178"/>
      <c r="AZ57" s="178"/>
      <c r="BA57" s="178"/>
      <c r="BB57" s="179"/>
      <c r="BC57" s="177"/>
      <c r="BD57" s="178"/>
      <c r="BE57" s="178"/>
      <c r="BF57" s="178"/>
      <c r="BG57" s="179"/>
      <c r="BH57" s="177"/>
      <c r="BI57" s="178"/>
      <c r="BJ57" s="178"/>
      <c r="BK57" s="178"/>
      <c r="BL57" s="179"/>
      <c r="BM57" s="177"/>
      <c r="BN57" s="178"/>
      <c r="BO57" s="178"/>
      <c r="BP57" s="178"/>
      <c r="BQ57" s="179"/>
      <c r="BR57" s="174"/>
      <c r="BS57" s="175"/>
      <c r="BT57" s="175"/>
      <c r="BU57" s="175"/>
      <c r="BV57" s="180"/>
    </row>
    <row r="58" spans="1:74" ht="18.75" customHeight="1" x14ac:dyDescent="0.2">
      <c r="A58" s="5">
        <v>27</v>
      </c>
      <c r="B58" s="156" t="s">
        <v>128</v>
      </c>
      <c r="C58" s="157"/>
      <c r="D58" s="157"/>
      <c r="E58" s="157"/>
      <c r="F58" s="157"/>
      <c r="G58" s="157"/>
      <c r="H58" s="157"/>
      <c r="I58" s="157"/>
      <c r="J58" s="157"/>
      <c r="K58" s="158"/>
      <c r="L58" s="154" t="s">
        <v>129</v>
      </c>
      <c r="M58" s="155"/>
      <c r="N58" s="155"/>
      <c r="O58" s="155"/>
      <c r="P58" s="155"/>
      <c r="Q58" s="155"/>
      <c r="R58" s="155"/>
      <c r="S58" s="155"/>
      <c r="T58" s="211"/>
      <c r="U58" s="211"/>
      <c r="V58" s="211"/>
      <c r="W58" s="211"/>
      <c r="X58" s="211"/>
      <c r="Y58" s="211"/>
      <c r="Z58" s="211"/>
      <c r="AA58" s="211"/>
      <c r="AB58" s="211"/>
      <c r="AC58" s="211"/>
      <c r="AD58" s="160"/>
      <c r="AE58" s="160"/>
      <c r="AF58" s="160"/>
      <c r="AG58" s="160"/>
      <c r="AH58" s="161"/>
      <c r="AI58" s="174"/>
      <c r="AJ58" s="175"/>
      <c r="AK58" s="175"/>
      <c r="AL58" s="175"/>
      <c r="AM58" s="176"/>
      <c r="AN58" s="174"/>
      <c r="AO58" s="175"/>
      <c r="AP58" s="175"/>
      <c r="AQ58" s="175"/>
      <c r="AR58" s="176"/>
      <c r="AS58" s="174"/>
      <c r="AT58" s="175"/>
      <c r="AU58" s="175"/>
      <c r="AV58" s="175"/>
      <c r="AW58" s="176"/>
      <c r="AX58" s="174"/>
      <c r="AY58" s="175"/>
      <c r="AZ58" s="175"/>
      <c r="BA58" s="175"/>
      <c r="BB58" s="176"/>
      <c r="BC58" s="174"/>
      <c r="BD58" s="175"/>
      <c r="BE58" s="175"/>
      <c r="BF58" s="175"/>
      <c r="BG58" s="176"/>
      <c r="BH58" s="174"/>
      <c r="BI58" s="175"/>
      <c r="BJ58" s="175"/>
      <c r="BK58" s="175"/>
      <c r="BL58" s="176"/>
      <c r="BM58" s="174"/>
      <c r="BN58" s="175"/>
      <c r="BO58" s="175"/>
      <c r="BP58" s="175"/>
      <c r="BQ58" s="176"/>
      <c r="BR58" s="174"/>
      <c r="BS58" s="175"/>
      <c r="BT58" s="175"/>
      <c r="BU58" s="175"/>
      <c r="BV58" s="180"/>
    </row>
    <row r="59" spans="1:74" ht="18.75" customHeight="1" x14ac:dyDescent="0.2">
      <c r="A59" s="5">
        <v>28</v>
      </c>
      <c r="B59" s="156" t="s">
        <v>130</v>
      </c>
      <c r="C59" s="157"/>
      <c r="D59" s="157"/>
      <c r="E59" s="157"/>
      <c r="F59" s="157"/>
      <c r="G59" s="157"/>
      <c r="H59" s="157"/>
      <c r="I59" s="157"/>
      <c r="J59" s="157"/>
      <c r="K59" s="158"/>
      <c r="L59" s="154" t="s">
        <v>131</v>
      </c>
      <c r="M59" s="155"/>
      <c r="N59" s="155"/>
      <c r="O59" s="155"/>
      <c r="P59" s="155"/>
      <c r="Q59" s="155"/>
      <c r="R59" s="155"/>
      <c r="S59" s="155"/>
      <c r="T59" s="211"/>
      <c r="U59" s="211"/>
      <c r="V59" s="211"/>
      <c r="W59" s="211"/>
      <c r="X59" s="211"/>
      <c r="Y59" s="211"/>
      <c r="Z59" s="211"/>
      <c r="AA59" s="211"/>
      <c r="AB59" s="211"/>
      <c r="AC59" s="211"/>
      <c r="AD59" s="160"/>
      <c r="AE59" s="160"/>
      <c r="AF59" s="160"/>
      <c r="AG59" s="160"/>
      <c r="AH59" s="161"/>
      <c r="AI59" s="174"/>
      <c r="AJ59" s="175"/>
      <c r="AK59" s="175"/>
      <c r="AL59" s="175"/>
      <c r="AM59" s="176"/>
      <c r="AN59" s="174"/>
      <c r="AO59" s="175"/>
      <c r="AP59" s="175"/>
      <c r="AQ59" s="175"/>
      <c r="AR59" s="176"/>
      <c r="AS59" s="174"/>
      <c r="AT59" s="175"/>
      <c r="AU59" s="175"/>
      <c r="AV59" s="175"/>
      <c r="AW59" s="176"/>
      <c r="AX59" s="174"/>
      <c r="AY59" s="175"/>
      <c r="AZ59" s="175"/>
      <c r="BA59" s="175"/>
      <c r="BB59" s="176"/>
      <c r="BC59" s="174"/>
      <c r="BD59" s="175"/>
      <c r="BE59" s="175"/>
      <c r="BF59" s="175"/>
      <c r="BG59" s="176"/>
      <c r="BH59" s="174"/>
      <c r="BI59" s="175"/>
      <c r="BJ59" s="175"/>
      <c r="BK59" s="175"/>
      <c r="BL59" s="176"/>
      <c r="BM59" s="174"/>
      <c r="BN59" s="175"/>
      <c r="BO59" s="175"/>
      <c r="BP59" s="175"/>
      <c r="BQ59" s="176"/>
      <c r="BR59" s="174"/>
      <c r="BS59" s="175"/>
      <c r="BT59" s="175"/>
      <c r="BU59" s="175"/>
      <c r="BV59" s="180"/>
    </row>
    <row r="60" spans="1:74" ht="18.75" customHeight="1" x14ac:dyDescent="0.2">
      <c r="A60" s="5">
        <v>29</v>
      </c>
      <c r="B60" s="156" t="s">
        <v>132</v>
      </c>
      <c r="C60" s="157"/>
      <c r="D60" s="157"/>
      <c r="E60" s="157"/>
      <c r="F60" s="157"/>
      <c r="G60" s="157"/>
      <c r="H60" s="157"/>
      <c r="I60" s="157"/>
      <c r="J60" s="157"/>
      <c r="K60" s="158"/>
      <c r="L60" s="154" t="s">
        <v>133</v>
      </c>
      <c r="M60" s="155"/>
      <c r="N60" s="155"/>
      <c r="O60" s="155"/>
      <c r="P60" s="155"/>
      <c r="Q60" s="155"/>
      <c r="R60" s="155"/>
      <c r="S60" s="155"/>
      <c r="T60" s="211"/>
      <c r="U60" s="211"/>
      <c r="V60" s="211"/>
      <c r="W60" s="211"/>
      <c r="X60" s="211"/>
      <c r="Y60" s="211"/>
      <c r="Z60" s="211"/>
      <c r="AA60" s="211"/>
      <c r="AB60" s="211"/>
      <c r="AC60" s="211"/>
      <c r="AD60" s="160"/>
      <c r="AE60" s="160"/>
      <c r="AF60" s="160"/>
      <c r="AG60" s="160"/>
      <c r="AH60" s="161"/>
      <c r="AI60" s="177"/>
      <c r="AJ60" s="178"/>
      <c r="AK60" s="178"/>
      <c r="AL60" s="178"/>
      <c r="AM60" s="179"/>
      <c r="AN60" s="177"/>
      <c r="AO60" s="178"/>
      <c r="AP60" s="178"/>
      <c r="AQ60" s="178"/>
      <c r="AR60" s="179"/>
      <c r="AS60" s="177"/>
      <c r="AT60" s="178"/>
      <c r="AU60" s="178"/>
      <c r="AV60" s="178"/>
      <c r="AW60" s="179"/>
      <c r="AX60" s="177"/>
      <c r="AY60" s="178"/>
      <c r="AZ60" s="178"/>
      <c r="BA60" s="178"/>
      <c r="BB60" s="179"/>
      <c r="BC60" s="177"/>
      <c r="BD60" s="178"/>
      <c r="BE60" s="178"/>
      <c r="BF60" s="178"/>
      <c r="BG60" s="179"/>
      <c r="BH60" s="177"/>
      <c r="BI60" s="178"/>
      <c r="BJ60" s="178"/>
      <c r="BK60" s="178"/>
      <c r="BL60" s="179"/>
      <c r="BM60" s="177"/>
      <c r="BN60" s="178"/>
      <c r="BO60" s="178"/>
      <c r="BP60" s="178"/>
      <c r="BQ60" s="179"/>
      <c r="BR60" s="174"/>
      <c r="BS60" s="175"/>
      <c r="BT60" s="175"/>
      <c r="BU60" s="175"/>
      <c r="BV60" s="180"/>
    </row>
    <row r="61" spans="1:74" ht="18.75" customHeight="1" x14ac:dyDescent="0.2">
      <c r="A61" s="5">
        <v>30</v>
      </c>
      <c r="B61" s="156" t="s">
        <v>134</v>
      </c>
      <c r="C61" s="157"/>
      <c r="D61" s="157"/>
      <c r="E61" s="157"/>
      <c r="F61" s="157"/>
      <c r="G61" s="157"/>
      <c r="H61" s="157"/>
      <c r="I61" s="157"/>
      <c r="J61" s="157"/>
      <c r="K61" s="158"/>
      <c r="L61" s="154" t="s">
        <v>135</v>
      </c>
      <c r="M61" s="155"/>
      <c r="N61" s="155"/>
      <c r="O61" s="155"/>
      <c r="P61" s="155"/>
      <c r="Q61" s="155"/>
      <c r="R61" s="155"/>
      <c r="S61" s="155"/>
      <c r="T61" s="211"/>
      <c r="U61" s="211"/>
      <c r="V61" s="211"/>
      <c r="W61" s="211"/>
      <c r="X61" s="211"/>
      <c r="Y61" s="211"/>
      <c r="Z61" s="211"/>
      <c r="AA61" s="211"/>
      <c r="AB61" s="211"/>
      <c r="AC61" s="211"/>
      <c r="AD61" s="160"/>
      <c r="AE61" s="160"/>
      <c r="AF61" s="160"/>
      <c r="AG61" s="160"/>
      <c r="AH61" s="161"/>
      <c r="AI61" s="174"/>
      <c r="AJ61" s="175"/>
      <c r="AK61" s="175"/>
      <c r="AL61" s="175"/>
      <c r="AM61" s="176"/>
      <c r="AN61" s="174"/>
      <c r="AO61" s="175"/>
      <c r="AP61" s="175"/>
      <c r="AQ61" s="175"/>
      <c r="AR61" s="176"/>
      <c r="AS61" s="174"/>
      <c r="AT61" s="175"/>
      <c r="AU61" s="175"/>
      <c r="AV61" s="175"/>
      <c r="AW61" s="176"/>
      <c r="AX61" s="174"/>
      <c r="AY61" s="175"/>
      <c r="AZ61" s="175"/>
      <c r="BA61" s="175"/>
      <c r="BB61" s="176"/>
      <c r="BC61" s="174"/>
      <c r="BD61" s="175"/>
      <c r="BE61" s="175"/>
      <c r="BF61" s="175"/>
      <c r="BG61" s="176"/>
      <c r="BH61" s="174"/>
      <c r="BI61" s="175"/>
      <c r="BJ61" s="175"/>
      <c r="BK61" s="175"/>
      <c r="BL61" s="176"/>
      <c r="BM61" s="174"/>
      <c r="BN61" s="175"/>
      <c r="BO61" s="175"/>
      <c r="BP61" s="175"/>
      <c r="BQ61" s="176"/>
      <c r="BR61" s="174"/>
      <c r="BS61" s="175"/>
      <c r="BT61" s="175"/>
      <c r="BU61" s="175"/>
      <c r="BV61" s="180"/>
    </row>
    <row r="62" spans="1:74" ht="18.75" customHeight="1" x14ac:dyDescent="0.2">
      <c r="A62" s="5">
        <v>31</v>
      </c>
      <c r="B62" s="156" t="s">
        <v>136</v>
      </c>
      <c r="C62" s="157"/>
      <c r="D62" s="157"/>
      <c r="E62" s="157"/>
      <c r="F62" s="157"/>
      <c r="G62" s="157"/>
      <c r="H62" s="157"/>
      <c r="I62" s="157"/>
      <c r="J62" s="157"/>
      <c r="K62" s="158"/>
      <c r="L62" s="154" t="s">
        <v>137</v>
      </c>
      <c r="M62" s="155"/>
      <c r="N62" s="155"/>
      <c r="O62" s="155"/>
      <c r="P62" s="155"/>
      <c r="Q62" s="155"/>
      <c r="R62" s="155"/>
      <c r="S62" s="155"/>
      <c r="T62" s="211"/>
      <c r="U62" s="211"/>
      <c r="V62" s="211"/>
      <c r="W62" s="211"/>
      <c r="X62" s="211"/>
      <c r="Y62" s="211"/>
      <c r="Z62" s="211"/>
      <c r="AA62" s="211"/>
      <c r="AB62" s="211"/>
      <c r="AC62" s="211"/>
      <c r="AD62" s="160"/>
      <c r="AE62" s="160"/>
      <c r="AF62" s="160"/>
      <c r="AG62" s="160"/>
      <c r="AH62" s="161"/>
      <c r="AI62" s="177"/>
      <c r="AJ62" s="178"/>
      <c r="AK62" s="178"/>
      <c r="AL62" s="178"/>
      <c r="AM62" s="179"/>
      <c r="AN62" s="177"/>
      <c r="AO62" s="178"/>
      <c r="AP62" s="178"/>
      <c r="AQ62" s="178"/>
      <c r="AR62" s="179"/>
      <c r="AS62" s="177"/>
      <c r="AT62" s="178"/>
      <c r="AU62" s="178"/>
      <c r="AV62" s="178"/>
      <c r="AW62" s="179"/>
      <c r="AX62" s="177"/>
      <c r="AY62" s="178"/>
      <c r="AZ62" s="178"/>
      <c r="BA62" s="178"/>
      <c r="BB62" s="179"/>
      <c r="BC62" s="177"/>
      <c r="BD62" s="178"/>
      <c r="BE62" s="178"/>
      <c r="BF62" s="178"/>
      <c r="BG62" s="179"/>
      <c r="BH62" s="177"/>
      <c r="BI62" s="178"/>
      <c r="BJ62" s="178"/>
      <c r="BK62" s="178"/>
      <c r="BL62" s="179"/>
      <c r="BM62" s="177"/>
      <c r="BN62" s="178"/>
      <c r="BO62" s="178"/>
      <c r="BP62" s="178"/>
      <c r="BQ62" s="179"/>
      <c r="BR62" s="174"/>
      <c r="BS62" s="175"/>
      <c r="BT62" s="175"/>
      <c r="BU62" s="175"/>
      <c r="BV62" s="180"/>
    </row>
    <row r="63" spans="1:74" ht="18.75" customHeight="1" x14ac:dyDescent="0.2">
      <c r="A63" s="5">
        <v>32</v>
      </c>
      <c r="B63" s="156" t="s">
        <v>138</v>
      </c>
      <c r="C63" s="157"/>
      <c r="D63" s="157"/>
      <c r="E63" s="157"/>
      <c r="F63" s="157"/>
      <c r="G63" s="157"/>
      <c r="H63" s="157"/>
      <c r="I63" s="157"/>
      <c r="J63" s="157"/>
      <c r="K63" s="158"/>
      <c r="L63" s="154" t="s">
        <v>139</v>
      </c>
      <c r="M63" s="155"/>
      <c r="N63" s="155"/>
      <c r="O63" s="155"/>
      <c r="P63" s="155"/>
      <c r="Q63" s="155"/>
      <c r="R63" s="155"/>
      <c r="S63" s="155"/>
      <c r="T63" s="211"/>
      <c r="U63" s="211"/>
      <c r="V63" s="211"/>
      <c r="W63" s="211"/>
      <c r="X63" s="211"/>
      <c r="Y63" s="211"/>
      <c r="Z63" s="211"/>
      <c r="AA63" s="211"/>
      <c r="AB63" s="211"/>
      <c r="AC63" s="211"/>
      <c r="AD63" s="160"/>
      <c r="AE63" s="160"/>
      <c r="AF63" s="160"/>
      <c r="AG63" s="160"/>
      <c r="AH63" s="161"/>
      <c r="AI63" s="174"/>
      <c r="AJ63" s="175"/>
      <c r="AK63" s="175"/>
      <c r="AL63" s="175"/>
      <c r="AM63" s="176"/>
      <c r="AN63" s="174"/>
      <c r="AO63" s="175"/>
      <c r="AP63" s="175"/>
      <c r="AQ63" s="175"/>
      <c r="AR63" s="176"/>
      <c r="AS63" s="174"/>
      <c r="AT63" s="175"/>
      <c r="AU63" s="175"/>
      <c r="AV63" s="175"/>
      <c r="AW63" s="176"/>
      <c r="AX63" s="174"/>
      <c r="AY63" s="175"/>
      <c r="AZ63" s="175"/>
      <c r="BA63" s="175"/>
      <c r="BB63" s="176"/>
      <c r="BC63" s="174"/>
      <c r="BD63" s="175"/>
      <c r="BE63" s="175"/>
      <c r="BF63" s="175"/>
      <c r="BG63" s="176"/>
      <c r="BH63" s="174"/>
      <c r="BI63" s="175"/>
      <c r="BJ63" s="175"/>
      <c r="BK63" s="175"/>
      <c r="BL63" s="176"/>
      <c r="BM63" s="174"/>
      <c r="BN63" s="175"/>
      <c r="BO63" s="175"/>
      <c r="BP63" s="175"/>
      <c r="BQ63" s="176"/>
      <c r="BR63" s="174"/>
      <c r="BS63" s="175"/>
      <c r="BT63" s="175"/>
      <c r="BU63" s="175"/>
      <c r="BV63" s="180"/>
    </row>
    <row r="64" spans="1:74" ht="18.75" customHeight="1" x14ac:dyDescent="0.2">
      <c r="A64" s="5">
        <v>33</v>
      </c>
      <c r="B64" s="156" t="s">
        <v>389</v>
      </c>
      <c r="C64" s="157"/>
      <c r="D64" s="157"/>
      <c r="E64" s="157"/>
      <c r="F64" s="157"/>
      <c r="G64" s="157"/>
      <c r="H64" s="157"/>
      <c r="I64" s="157"/>
      <c r="J64" s="157"/>
      <c r="K64" s="158"/>
      <c r="L64" s="154" t="s">
        <v>388</v>
      </c>
      <c r="M64" s="155"/>
      <c r="N64" s="155"/>
      <c r="O64" s="155"/>
      <c r="P64" s="155"/>
      <c r="Q64" s="155"/>
      <c r="R64" s="155"/>
      <c r="S64" s="155"/>
      <c r="T64" s="211"/>
      <c r="U64" s="211"/>
      <c r="V64" s="211"/>
      <c r="W64" s="211"/>
      <c r="X64" s="211"/>
      <c r="Y64" s="211"/>
      <c r="Z64" s="211"/>
      <c r="AA64" s="211"/>
      <c r="AB64" s="211"/>
      <c r="AC64" s="211"/>
      <c r="AD64" s="160"/>
      <c r="AE64" s="160"/>
      <c r="AF64" s="160"/>
      <c r="AG64" s="160"/>
      <c r="AH64" s="161"/>
      <c r="AI64" s="174"/>
      <c r="AJ64" s="175"/>
      <c r="AK64" s="175"/>
      <c r="AL64" s="175"/>
      <c r="AM64" s="176"/>
      <c r="AN64" s="174"/>
      <c r="AO64" s="175"/>
      <c r="AP64" s="175"/>
      <c r="AQ64" s="175"/>
      <c r="AR64" s="176"/>
      <c r="AS64" s="174"/>
      <c r="AT64" s="175"/>
      <c r="AU64" s="175"/>
      <c r="AV64" s="175"/>
      <c r="AW64" s="176"/>
      <c r="AX64" s="174"/>
      <c r="AY64" s="175"/>
      <c r="AZ64" s="175"/>
      <c r="BA64" s="175"/>
      <c r="BB64" s="176"/>
      <c r="BC64" s="174"/>
      <c r="BD64" s="175"/>
      <c r="BE64" s="175"/>
      <c r="BF64" s="175"/>
      <c r="BG64" s="176"/>
      <c r="BH64" s="174"/>
      <c r="BI64" s="175"/>
      <c r="BJ64" s="175"/>
      <c r="BK64" s="175"/>
      <c r="BL64" s="176"/>
      <c r="BM64" s="174"/>
      <c r="BN64" s="175"/>
      <c r="BO64" s="175"/>
      <c r="BP64" s="175"/>
      <c r="BQ64" s="176"/>
      <c r="BR64" s="174"/>
      <c r="BS64" s="175"/>
      <c r="BT64" s="175"/>
      <c r="BU64" s="175"/>
      <c r="BV64" s="180"/>
    </row>
    <row r="65" spans="1:75" ht="18.75" customHeight="1" thickBot="1" x14ac:dyDescent="0.25">
      <c r="A65" s="5">
        <v>34</v>
      </c>
      <c r="B65" s="156" t="s">
        <v>140</v>
      </c>
      <c r="C65" s="157"/>
      <c r="D65" s="157"/>
      <c r="E65" s="157"/>
      <c r="F65" s="157"/>
      <c r="G65" s="157"/>
      <c r="H65" s="157"/>
      <c r="I65" s="157"/>
      <c r="J65" s="157"/>
      <c r="K65" s="158"/>
      <c r="L65" s="212" t="s">
        <v>141</v>
      </c>
      <c r="M65" s="213"/>
      <c r="N65" s="213"/>
      <c r="O65" s="213"/>
      <c r="P65" s="213"/>
      <c r="Q65" s="213"/>
      <c r="R65" s="213"/>
      <c r="S65" s="214"/>
      <c r="T65" s="226"/>
      <c r="U65" s="227"/>
      <c r="V65" s="227"/>
      <c r="W65" s="227"/>
      <c r="X65" s="228"/>
      <c r="Y65" s="174"/>
      <c r="Z65" s="175"/>
      <c r="AA65" s="175"/>
      <c r="AB65" s="175"/>
      <c r="AC65" s="176"/>
      <c r="AD65" s="160"/>
      <c r="AE65" s="160"/>
      <c r="AF65" s="160"/>
      <c r="AG65" s="160"/>
      <c r="AH65" s="161"/>
      <c r="AI65" s="174"/>
      <c r="AJ65" s="175"/>
      <c r="AK65" s="175"/>
      <c r="AL65" s="175"/>
      <c r="AM65" s="176"/>
      <c r="AN65" s="174"/>
      <c r="AO65" s="175"/>
      <c r="AP65" s="175"/>
      <c r="AQ65" s="175"/>
      <c r="AR65" s="176"/>
      <c r="AS65" s="174"/>
      <c r="AT65" s="175"/>
      <c r="AU65" s="175"/>
      <c r="AV65" s="175"/>
      <c r="AW65" s="176"/>
      <c r="AX65" s="174"/>
      <c r="AY65" s="175"/>
      <c r="AZ65" s="175"/>
      <c r="BA65" s="175"/>
      <c r="BB65" s="176"/>
      <c r="BC65" s="174"/>
      <c r="BD65" s="175"/>
      <c r="BE65" s="175"/>
      <c r="BF65" s="175"/>
      <c r="BG65" s="176"/>
      <c r="BH65" s="174"/>
      <c r="BI65" s="175"/>
      <c r="BJ65" s="175"/>
      <c r="BK65" s="175"/>
      <c r="BL65" s="176"/>
      <c r="BM65" s="174"/>
      <c r="BN65" s="175"/>
      <c r="BO65" s="175"/>
      <c r="BP65" s="175"/>
      <c r="BQ65" s="176"/>
      <c r="BR65" s="174"/>
      <c r="BS65" s="175"/>
      <c r="BT65" s="175"/>
      <c r="BU65" s="175"/>
      <c r="BV65" s="180"/>
    </row>
    <row r="66" spans="1:75" ht="18.75" customHeight="1" x14ac:dyDescent="0.2">
      <c r="A66" s="5">
        <v>35</v>
      </c>
      <c r="B66" s="96" t="s">
        <v>142</v>
      </c>
      <c r="C66" s="84"/>
      <c r="D66" s="84"/>
      <c r="E66" s="84"/>
      <c r="F66" s="84"/>
      <c r="G66" s="84"/>
      <c r="H66" s="84"/>
      <c r="I66" s="84"/>
      <c r="J66" s="84"/>
      <c r="K66" s="84"/>
      <c r="L66" s="84"/>
      <c r="M66" s="84"/>
      <c r="N66" s="84"/>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6"/>
      <c r="BW66" s="60"/>
    </row>
    <row r="67" spans="1:75" ht="18.75" customHeight="1" x14ac:dyDescent="0.2">
      <c r="A67" s="5">
        <v>36</v>
      </c>
      <c r="B67" s="217"/>
      <c r="C67" s="215"/>
      <c r="D67" s="215"/>
      <c r="E67" s="215"/>
      <c r="F67" s="215"/>
      <c r="G67" s="215"/>
      <c r="H67" s="215"/>
      <c r="I67" s="215"/>
      <c r="J67" s="215"/>
      <c r="K67" s="216"/>
      <c r="L67" s="215"/>
      <c r="M67" s="215"/>
      <c r="N67" s="215"/>
      <c r="O67" s="215"/>
      <c r="P67" s="215"/>
      <c r="Q67" s="215"/>
      <c r="R67" s="215"/>
      <c r="S67" s="216"/>
      <c r="T67" s="211"/>
      <c r="U67" s="211"/>
      <c r="V67" s="211"/>
      <c r="W67" s="211"/>
      <c r="X67" s="211"/>
      <c r="Y67" s="211"/>
      <c r="Z67" s="211"/>
      <c r="AA67" s="211"/>
      <c r="AB67" s="211"/>
      <c r="AC67" s="211"/>
      <c r="AD67" s="159"/>
      <c r="AE67" s="160"/>
      <c r="AF67" s="160"/>
      <c r="AG67" s="160"/>
      <c r="AH67" s="161"/>
      <c r="AI67" s="159"/>
      <c r="AJ67" s="160"/>
      <c r="AK67" s="160"/>
      <c r="AL67" s="160"/>
      <c r="AM67" s="161"/>
      <c r="AN67" s="159"/>
      <c r="AO67" s="160"/>
      <c r="AP67" s="160"/>
      <c r="AQ67" s="160"/>
      <c r="AR67" s="161"/>
      <c r="AS67" s="159"/>
      <c r="AT67" s="160"/>
      <c r="AU67" s="160"/>
      <c r="AV67" s="160"/>
      <c r="AW67" s="161"/>
      <c r="AX67" s="159"/>
      <c r="AY67" s="160"/>
      <c r="AZ67" s="160"/>
      <c r="BA67" s="160"/>
      <c r="BB67" s="161"/>
      <c r="BC67" s="159"/>
      <c r="BD67" s="160"/>
      <c r="BE67" s="160"/>
      <c r="BF67" s="160"/>
      <c r="BG67" s="161"/>
      <c r="BH67" s="159"/>
      <c r="BI67" s="160"/>
      <c r="BJ67" s="160"/>
      <c r="BK67" s="160"/>
      <c r="BL67" s="161"/>
      <c r="BM67" s="159"/>
      <c r="BN67" s="160"/>
      <c r="BO67" s="160"/>
      <c r="BP67" s="160"/>
      <c r="BQ67" s="161"/>
      <c r="BR67" s="159"/>
      <c r="BS67" s="160"/>
      <c r="BT67" s="160"/>
      <c r="BU67" s="160"/>
      <c r="BV67" s="220"/>
    </row>
    <row r="68" spans="1:75" ht="18.75" customHeight="1" x14ac:dyDescent="0.2">
      <c r="A68" s="5">
        <v>37</v>
      </c>
      <c r="B68" s="217"/>
      <c r="C68" s="215"/>
      <c r="D68" s="215"/>
      <c r="E68" s="215"/>
      <c r="F68" s="215"/>
      <c r="G68" s="215"/>
      <c r="H68" s="215"/>
      <c r="I68" s="215"/>
      <c r="J68" s="215"/>
      <c r="K68" s="216"/>
      <c r="L68" s="217"/>
      <c r="M68" s="215"/>
      <c r="N68" s="215"/>
      <c r="O68" s="215"/>
      <c r="P68" s="215"/>
      <c r="Q68" s="215"/>
      <c r="R68" s="215"/>
      <c r="S68" s="216"/>
      <c r="T68" s="211"/>
      <c r="U68" s="211"/>
      <c r="V68" s="211"/>
      <c r="W68" s="211"/>
      <c r="X68" s="211"/>
      <c r="Y68" s="211"/>
      <c r="Z68" s="211"/>
      <c r="AA68" s="211"/>
      <c r="AB68" s="211"/>
      <c r="AC68" s="211"/>
      <c r="AD68" s="159"/>
      <c r="AE68" s="160"/>
      <c r="AF68" s="160"/>
      <c r="AG68" s="160"/>
      <c r="AH68" s="161"/>
      <c r="AI68" s="159"/>
      <c r="AJ68" s="160"/>
      <c r="AK68" s="160"/>
      <c r="AL68" s="160"/>
      <c r="AM68" s="161"/>
      <c r="AN68" s="159"/>
      <c r="AO68" s="160"/>
      <c r="AP68" s="160"/>
      <c r="AQ68" s="160"/>
      <c r="AR68" s="161"/>
      <c r="AS68" s="159"/>
      <c r="AT68" s="160"/>
      <c r="AU68" s="160"/>
      <c r="AV68" s="160"/>
      <c r="AW68" s="161"/>
      <c r="AX68" s="159"/>
      <c r="AY68" s="160"/>
      <c r="AZ68" s="160"/>
      <c r="BA68" s="160"/>
      <c r="BB68" s="161"/>
      <c r="BC68" s="159"/>
      <c r="BD68" s="160"/>
      <c r="BE68" s="160"/>
      <c r="BF68" s="160"/>
      <c r="BG68" s="161"/>
      <c r="BH68" s="159"/>
      <c r="BI68" s="160"/>
      <c r="BJ68" s="160"/>
      <c r="BK68" s="160"/>
      <c r="BL68" s="161"/>
      <c r="BM68" s="159"/>
      <c r="BN68" s="160"/>
      <c r="BO68" s="160"/>
      <c r="BP68" s="160"/>
      <c r="BQ68" s="161"/>
      <c r="BR68" s="159"/>
      <c r="BS68" s="160"/>
      <c r="BT68" s="160"/>
      <c r="BU68" s="160"/>
      <c r="BV68" s="220"/>
    </row>
    <row r="69" spans="1:75" ht="18.75" customHeight="1" x14ac:dyDescent="0.2">
      <c r="A69" s="5">
        <v>38</v>
      </c>
      <c r="B69" s="217"/>
      <c r="C69" s="215"/>
      <c r="D69" s="215"/>
      <c r="E69" s="215"/>
      <c r="F69" s="215"/>
      <c r="G69" s="215"/>
      <c r="H69" s="215"/>
      <c r="I69" s="215"/>
      <c r="J69" s="215"/>
      <c r="K69" s="216"/>
      <c r="L69" s="215"/>
      <c r="M69" s="215"/>
      <c r="N69" s="215"/>
      <c r="O69" s="215"/>
      <c r="P69" s="215"/>
      <c r="Q69" s="215"/>
      <c r="R69" s="215"/>
      <c r="S69" s="216"/>
      <c r="T69" s="211"/>
      <c r="U69" s="211"/>
      <c r="V69" s="211"/>
      <c r="W69" s="211"/>
      <c r="X69" s="211"/>
      <c r="Y69" s="211"/>
      <c r="Z69" s="211"/>
      <c r="AA69" s="211"/>
      <c r="AB69" s="211"/>
      <c r="AC69" s="211"/>
      <c r="AD69" s="159"/>
      <c r="AE69" s="160"/>
      <c r="AF69" s="160"/>
      <c r="AG69" s="160"/>
      <c r="AH69" s="161"/>
      <c r="AI69" s="159"/>
      <c r="AJ69" s="160"/>
      <c r="AK69" s="160"/>
      <c r="AL69" s="160"/>
      <c r="AM69" s="161"/>
      <c r="AN69" s="159"/>
      <c r="AO69" s="160"/>
      <c r="AP69" s="160"/>
      <c r="AQ69" s="160"/>
      <c r="AR69" s="161"/>
      <c r="AS69" s="159"/>
      <c r="AT69" s="160"/>
      <c r="AU69" s="160"/>
      <c r="AV69" s="160"/>
      <c r="AW69" s="161"/>
      <c r="AX69" s="159"/>
      <c r="AY69" s="160"/>
      <c r="AZ69" s="160"/>
      <c r="BA69" s="160"/>
      <c r="BB69" s="161"/>
      <c r="BC69" s="159"/>
      <c r="BD69" s="160"/>
      <c r="BE69" s="160"/>
      <c r="BF69" s="160"/>
      <c r="BG69" s="161"/>
      <c r="BH69" s="159"/>
      <c r="BI69" s="160"/>
      <c r="BJ69" s="160"/>
      <c r="BK69" s="160"/>
      <c r="BL69" s="161"/>
      <c r="BM69" s="159"/>
      <c r="BN69" s="160"/>
      <c r="BO69" s="160"/>
      <c r="BP69" s="160"/>
      <c r="BQ69" s="161"/>
      <c r="BR69" s="159"/>
      <c r="BS69" s="160"/>
      <c r="BT69" s="160"/>
      <c r="BU69" s="160"/>
      <c r="BV69" s="220"/>
    </row>
    <row r="70" spans="1:75" ht="18.75" customHeight="1" x14ac:dyDescent="0.2">
      <c r="A70" s="5">
        <v>39</v>
      </c>
      <c r="B70" s="217"/>
      <c r="C70" s="215"/>
      <c r="D70" s="215"/>
      <c r="E70" s="215"/>
      <c r="F70" s="215"/>
      <c r="G70" s="215"/>
      <c r="H70" s="215"/>
      <c r="I70" s="215"/>
      <c r="J70" s="215"/>
      <c r="K70" s="216"/>
      <c r="L70" s="215"/>
      <c r="M70" s="215"/>
      <c r="N70" s="215"/>
      <c r="O70" s="215"/>
      <c r="P70" s="215"/>
      <c r="Q70" s="215"/>
      <c r="R70" s="215"/>
      <c r="S70" s="216"/>
      <c r="T70" s="211"/>
      <c r="U70" s="211"/>
      <c r="V70" s="211"/>
      <c r="W70" s="211"/>
      <c r="X70" s="211"/>
      <c r="Y70" s="211"/>
      <c r="Z70" s="211"/>
      <c r="AA70" s="211"/>
      <c r="AB70" s="211"/>
      <c r="AC70" s="211"/>
      <c r="AD70" s="159"/>
      <c r="AE70" s="160"/>
      <c r="AF70" s="160"/>
      <c r="AG70" s="160"/>
      <c r="AH70" s="161"/>
      <c r="AI70" s="159"/>
      <c r="AJ70" s="160"/>
      <c r="AK70" s="160"/>
      <c r="AL70" s="160"/>
      <c r="AM70" s="161"/>
      <c r="AN70" s="159"/>
      <c r="AO70" s="160"/>
      <c r="AP70" s="160"/>
      <c r="AQ70" s="160"/>
      <c r="AR70" s="161"/>
      <c r="AS70" s="159"/>
      <c r="AT70" s="160"/>
      <c r="AU70" s="160"/>
      <c r="AV70" s="160"/>
      <c r="AW70" s="161"/>
      <c r="AX70" s="159"/>
      <c r="AY70" s="160"/>
      <c r="AZ70" s="160"/>
      <c r="BA70" s="160"/>
      <c r="BB70" s="161"/>
      <c r="BC70" s="159"/>
      <c r="BD70" s="160"/>
      <c r="BE70" s="160"/>
      <c r="BF70" s="160"/>
      <c r="BG70" s="161"/>
      <c r="BH70" s="159"/>
      <c r="BI70" s="160"/>
      <c r="BJ70" s="160"/>
      <c r="BK70" s="160"/>
      <c r="BL70" s="161"/>
      <c r="BM70" s="159"/>
      <c r="BN70" s="160"/>
      <c r="BO70" s="160"/>
      <c r="BP70" s="160"/>
      <c r="BQ70" s="161"/>
      <c r="BR70" s="159"/>
      <c r="BS70" s="160"/>
      <c r="BT70" s="160"/>
      <c r="BU70" s="160"/>
      <c r="BV70" s="220"/>
    </row>
    <row r="71" spans="1:75" ht="18.75" customHeight="1" x14ac:dyDescent="0.2">
      <c r="A71" s="5">
        <v>40</v>
      </c>
      <c r="B71" s="217"/>
      <c r="C71" s="215"/>
      <c r="D71" s="215"/>
      <c r="E71" s="215"/>
      <c r="F71" s="215"/>
      <c r="G71" s="215"/>
      <c r="H71" s="215"/>
      <c r="I71" s="215"/>
      <c r="J71" s="215"/>
      <c r="K71" s="216"/>
      <c r="L71" s="215"/>
      <c r="M71" s="215"/>
      <c r="N71" s="215"/>
      <c r="O71" s="215"/>
      <c r="P71" s="215"/>
      <c r="Q71" s="215"/>
      <c r="R71" s="215"/>
      <c r="S71" s="216"/>
      <c r="T71" s="211"/>
      <c r="U71" s="211"/>
      <c r="V71" s="211"/>
      <c r="W71" s="211"/>
      <c r="X71" s="211"/>
      <c r="Y71" s="211"/>
      <c r="Z71" s="211"/>
      <c r="AA71" s="211"/>
      <c r="AB71" s="211"/>
      <c r="AC71" s="211"/>
      <c r="AD71" s="159"/>
      <c r="AE71" s="160"/>
      <c r="AF71" s="160"/>
      <c r="AG71" s="160"/>
      <c r="AH71" s="161"/>
      <c r="AI71" s="159"/>
      <c r="AJ71" s="160"/>
      <c r="AK71" s="160"/>
      <c r="AL71" s="160"/>
      <c r="AM71" s="161"/>
      <c r="AN71" s="159"/>
      <c r="AO71" s="160"/>
      <c r="AP71" s="160"/>
      <c r="AQ71" s="160"/>
      <c r="AR71" s="161"/>
      <c r="AS71" s="159"/>
      <c r="AT71" s="160"/>
      <c r="AU71" s="160"/>
      <c r="AV71" s="160"/>
      <c r="AW71" s="161"/>
      <c r="AX71" s="159"/>
      <c r="AY71" s="160"/>
      <c r="AZ71" s="160"/>
      <c r="BA71" s="160"/>
      <c r="BB71" s="161"/>
      <c r="BC71" s="159"/>
      <c r="BD71" s="160"/>
      <c r="BE71" s="160"/>
      <c r="BF71" s="160"/>
      <c r="BG71" s="161"/>
      <c r="BH71" s="159"/>
      <c r="BI71" s="160"/>
      <c r="BJ71" s="160"/>
      <c r="BK71" s="160"/>
      <c r="BL71" s="161"/>
      <c r="BM71" s="159"/>
      <c r="BN71" s="160"/>
      <c r="BO71" s="160"/>
      <c r="BP71" s="160"/>
      <c r="BQ71" s="161"/>
      <c r="BR71" s="159"/>
      <c r="BS71" s="160"/>
      <c r="BT71" s="160"/>
      <c r="BU71" s="160"/>
      <c r="BV71" s="220"/>
    </row>
    <row r="72" spans="1:75" ht="18.600000000000001" customHeight="1" x14ac:dyDescent="0.2">
      <c r="A72" s="3"/>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62"/>
    </row>
    <row r="73" spans="1:75" x14ac:dyDescent="0.2">
      <c r="A73" s="20"/>
      <c r="B73" s="14"/>
      <c r="C73" s="14"/>
      <c r="D73" s="14"/>
      <c r="E73" s="14"/>
      <c r="F73" s="14"/>
      <c r="G73" s="14"/>
      <c r="H73" s="14"/>
      <c r="I73" s="14"/>
      <c r="J73" s="14"/>
      <c r="K73" s="14"/>
      <c r="L73" s="14"/>
      <c r="M73" s="21"/>
      <c r="N73" s="21"/>
      <c r="O73" s="14"/>
      <c r="P73" s="14"/>
      <c r="Q73" s="14"/>
      <c r="R73" s="14"/>
      <c r="S73" s="14"/>
      <c r="T73" s="21"/>
      <c r="U73" s="21"/>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62"/>
    </row>
    <row r="74" spans="1:75" x14ac:dyDescent="0.2">
      <c r="A74" s="20"/>
      <c r="B74" s="77"/>
      <c r="C74" s="14"/>
      <c r="D74" s="14"/>
      <c r="E74" s="14"/>
      <c r="F74" s="14"/>
      <c r="G74" s="14"/>
      <c r="H74" s="14"/>
      <c r="I74" s="14"/>
      <c r="J74" s="14"/>
      <c r="K74" s="14"/>
      <c r="L74" s="2"/>
      <c r="M74" s="14"/>
      <c r="N74" s="14"/>
      <c r="O74" s="14"/>
      <c r="Q74" s="2"/>
      <c r="R74" s="21"/>
      <c r="S74" s="77" t="s">
        <v>143</v>
      </c>
      <c r="T74" s="2"/>
      <c r="U74" s="14"/>
      <c r="V74" s="14"/>
      <c r="W74" s="14"/>
      <c r="X74" s="14"/>
      <c r="Y74" s="14"/>
      <c r="Z74" s="14"/>
      <c r="AA74" s="14"/>
      <c r="AB74" s="14"/>
      <c r="AC74" s="14"/>
      <c r="AD74" s="21"/>
      <c r="AE74" s="2"/>
      <c r="AF74" s="2"/>
      <c r="AG74" s="2"/>
      <c r="AH74" s="2"/>
      <c r="AI74" s="2"/>
      <c r="AJ74" s="2"/>
      <c r="AK74" s="2"/>
      <c r="AL74" s="2"/>
      <c r="AM74" s="77" t="s">
        <v>144</v>
      </c>
      <c r="AN74" s="2"/>
      <c r="AO74" s="14"/>
      <c r="AP74" s="14"/>
      <c r="AQ74" s="14"/>
      <c r="AR74" s="14"/>
      <c r="AS74" s="14"/>
      <c r="AT74" s="223" t="str">
        <f>IF(SUM(AI32:BB71)=0," ",SUM(AI32:BB71))</f>
        <v xml:space="preserve"> </v>
      </c>
      <c r="AU74" s="224"/>
      <c r="AV74" s="224"/>
      <c r="AW74" s="224"/>
      <c r="AX74" s="225"/>
      <c r="AY74" s="14"/>
      <c r="AZ74" s="21"/>
      <c r="BA74" s="21"/>
      <c r="BB74" s="2"/>
      <c r="BC74" s="2"/>
      <c r="BD74" s="14"/>
      <c r="BE74" s="14"/>
      <c r="BF74" s="14"/>
      <c r="BG74" s="14"/>
      <c r="BH74" s="14"/>
      <c r="BI74" s="14"/>
      <c r="BJ74" s="14"/>
      <c r="BK74" s="14"/>
      <c r="BL74" s="14"/>
      <c r="BM74" s="14"/>
      <c r="BN74" s="14"/>
      <c r="BO74" s="14"/>
      <c r="BP74" s="14"/>
      <c r="BQ74" s="14"/>
      <c r="BR74" s="14"/>
      <c r="BS74" s="14"/>
      <c r="BT74" s="14"/>
      <c r="BU74" s="2"/>
      <c r="BV74" s="74"/>
    </row>
    <row r="75" spans="1:75" x14ac:dyDescent="0.2">
      <c r="A75" s="20"/>
      <c r="B75" s="14"/>
      <c r="C75" s="14"/>
      <c r="D75" s="14"/>
      <c r="E75" s="14"/>
      <c r="F75" s="14"/>
      <c r="G75" s="14"/>
      <c r="H75" s="14"/>
      <c r="I75" s="14"/>
      <c r="J75" s="14"/>
      <c r="K75" s="14"/>
      <c r="L75" s="14"/>
      <c r="M75" s="21"/>
      <c r="N75" s="21"/>
      <c r="O75" s="14"/>
      <c r="P75" s="14"/>
      <c r="Q75" s="14"/>
      <c r="R75" s="14"/>
      <c r="S75" s="14"/>
      <c r="T75" s="2"/>
      <c r="U75" s="14"/>
      <c r="V75" s="14"/>
      <c r="W75" s="14"/>
      <c r="X75" s="14"/>
      <c r="Y75" s="14"/>
      <c r="Z75" s="14"/>
      <c r="AA75" s="14"/>
      <c r="AB75" s="14"/>
      <c r="AC75" s="14"/>
      <c r="AD75" s="14"/>
      <c r="AE75" s="2"/>
      <c r="AF75" s="2"/>
      <c r="AG75" s="2"/>
      <c r="AH75" s="2"/>
      <c r="AI75" s="2"/>
      <c r="AJ75" s="2"/>
      <c r="AK75" s="2"/>
      <c r="AL75" s="14"/>
      <c r="AM75" s="2"/>
      <c r="AN75" s="14"/>
      <c r="AO75" s="14"/>
      <c r="AP75" s="14"/>
      <c r="AQ75" s="14"/>
      <c r="AR75" s="14"/>
      <c r="AS75" s="78"/>
      <c r="AT75" s="78"/>
      <c r="AU75" s="78"/>
      <c r="AV75" s="14"/>
      <c r="AW75" s="2"/>
      <c r="AX75" s="14"/>
      <c r="AY75" s="14"/>
      <c r="AZ75" s="14"/>
      <c r="BA75" s="2"/>
      <c r="BB75" s="2"/>
      <c r="BC75" s="2"/>
      <c r="BD75" s="78"/>
      <c r="BE75" s="78"/>
      <c r="BF75" s="78"/>
      <c r="BG75" s="78"/>
      <c r="BH75" s="78"/>
      <c r="BI75" s="14"/>
      <c r="BJ75" s="2"/>
      <c r="BK75" s="78"/>
      <c r="BL75" s="78"/>
      <c r="BM75" s="78"/>
      <c r="BN75" s="14"/>
      <c r="BO75" s="2"/>
      <c r="BP75" s="78"/>
      <c r="BQ75" s="78"/>
      <c r="BR75" s="78"/>
      <c r="BS75" s="78"/>
      <c r="BT75" s="2"/>
      <c r="BU75" s="2"/>
      <c r="BV75" s="74"/>
      <c r="BW75" s="97"/>
    </row>
    <row r="76" spans="1:75" x14ac:dyDescent="0.2">
      <c r="A76" s="20"/>
      <c r="B76" s="14"/>
      <c r="C76" s="14"/>
      <c r="D76" s="14"/>
      <c r="E76" s="14"/>
      <c r="F76" s="14"/>
      <c r="G76" s="14"/>
      <c r="H76" s="14"/>
      <c r="I76" s="14"/>
      <c r="J76" s="14"/>
      <c r="K76" s="14"/>
      <c r="L76" s="14"/>
      <c r="M76" s="14"/>
      <c r="N76" s="14"/>
      <c r="O76" s="14"/>
      <c r="P76" s="14"/>
      <c r="Q76" s="14"/>
      <c r="R76" s="14"/>
      <c r="S76" s="77" t="s">
        <v>145</v>
      </c>
      <c r="T76" s="2"/>
      <c r="U76" s="14"/>
      <c r="V76" s="14"/>
      <c r="W76" s="14"/>
      <c r="X76" s="14"/>
      <c r="Y76" s="14"/>
      <c r="Z76" s="14"/>
      <c r="AA76" s="14"/>
      <c r="AB76" s="14"/>
      <c r="AC76" s="14"/>
      <c r="AD76" s="21"/>
      <c r="AE76" s="2"/>
      <c r="AF76" s="2"/>
      <c r="AG76" s="2"/>
      <c r="AH76" s="2"/>
      <c r="AI76" s="2"/>
      <c r="AJ76" s="2"/>
      <c r="AK76" s="2"/>
      <c r="AL76" s="2"/>
      <c r="AM76" s="77" t="s">
        <v>146</v>
      </c>
      <c r="AN76" s="2"/>
      <c r="AO76" s="14"/>
      <c r="AP76" s="14"/>
      <c r="AQ76" s="14"/>
      <c r="AR76" s="14"/>
      <c r="AS76" s="14"/>
      <c r="AT76" s="223"/>
      <c r="AU76" s="224"/>
      <c r="AV76" s="224"/>
      <c r="AW76" s="224"/>
      <c r="AX76" s="225"/>
      <c r="AY76" s="14"/>
      <c r="AZ76" s="21"/>
      <c r="BA76" s="21"/>
      <c r="BB76" s="2"/>
      <c r="BC76" s="2"/>
      <c r="BD76" s="2"/>
      <c r="BE76" s="78"/>
      <c r="BF76" s="78"/>
      <c r="BG76" s="78"/>
      <c r="BH76" s="78"/>
      <c r="BI76" s="78"/>
      <c r="BJ76" s="14"/>
      <c r="BK76" s="2"/>
      <c r="BL76" s="78"/>
      <c r="BM76" s="78"/>
      <c r="BN76" s="78"/>
      <c r="BO76" s="14"/>
      <c r="BP76" s="2"/>
      <c r="BQ76" s="78"/>
      <c r="BR76" s="78"/>
      <c r="BS76" s="78"/>
      <c r="BT76" s="78"/>
      <c r="BU76" s="2"/>
      <c r="BV76" s="74"/>
      <c r="BW76" s="97"/>
    </row>
    <row r="77" spans="1:75" x14ac:dyDescent="0.2">
      <c r="A77" s="13"/>
      <c r="B77" s="72"/>
      <c r="C77" s="72"/>
      <c r="D77" s="72"/>
      <c r="E77" s="72"/>
      <c r="F77" s="72"/>
      <c r="G77" s="72"/>
      <c r="H77" s="72"/>
      <c r="I77" s="72"/>
      <c r="J77" s="72"/>
      <c r="K77" s="72"/>
      <c r="L77" s="72"/>
      <c r="M77" s="72"/>
      <c r="N77" s="72"/>
      <c r="O77" s="72"/>
      <c r="P77" s="72"/>
      <c r="Q77" s="72"/>
      <c r="R77" s="72"/>
      <c r="S77" s="72"/>
      <c r="T77" s="73"/>
      <c r="U77" s="73"/>
      <c r="V77" s="73"/>
      <c r="W77" s="73"/>
      <c r="X77" s="73"/>
      <c r="Y77" s="73"/>
      <c r="Z77" s="73"/>
      <c r="AA77" s="73"/>
      <c r="AB77" s="73"/>
      <c r="AC77" s="73"/>
      <c r="AD77" s="71"/>
      <c r="AE77" s="71"/>
      <c r="AF77" s="71"/>
      <c r="AG77" s="2"/>
      <c r="AH77" s="2"/>
      <c r="AI77" s="2"/>
      <c r="AJ77" s="2"/>
      <c r="AK77" s="2"/>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69"/>
      <c r="BS77" s="69"/>
      <c r="BT77" s="69"/>
      <c r="BU77" s="69"/>
      <c r="BV77" s="74"/>
    </row>
    <row r="78" spans="1:75" x14ac:dyDescent="0.2">
      <c r="A78" s="13"/>
      <c r="B78" s="72"/>
      <c r="C78" s="72"/>
      <c r="D78" s="72"/>
      <c r="E78" s="72"/>
      <c r="F78" s="72"/>
      <c r="G78" s="72"/>
      <c r="H78" s="72"/>
      <c r="I78" s="72"/>
      <c r="J78" s="72"/>
      <c r="K78" s="72"/>
      <c r="L78" s="72"/>
      <c r="M78" s="72"/>
      <c r="N78" s="72"/>
      <c r="O78" s="72"/>
      <c r="P78" s="72"/>
      <c r="Q78" s="72"/>
      <c r="R78" s="72"/>
      <c r="S78" s="72"/>
      <c r="T78" s="73"/>
      <c r="U78" s="73"/>
      <c r="V78" s="73"/>
      <c r="W78" s="73"/>
      <c r="X78" s="73"/>
      <c r="Y78" s="73"/>
      <c r="Z78" s="73"/>
      <c r="AA78" s="73"/>
      <c r="AB78" s="73"/>
      <c r="AC78" s="73"/>
      <c r="AD78" s="71"/>
      <c r="AE78" s="71"/>
      <c r="AF78" s="71"/>
      <c r="AG78" s="71"/>
      <c r="AH78" s="71"/>
      <c r="AI78" s="71"/>
      <c r="AJ78" s="71"/>
      <c r="AK78" s="71"/>
      <c r="AL78" s="71"/>
      <c r="AM78" s="77" t="s">
        <v>147</v>
      </c>
      <c r="AN78" s="71"/>
      <c r="AO78" s="71"/>
      <c r="AP78" s="71"/>
      <c r="AQ78" s="71"/>
      <c r="AR78" s="71"/>
      <c r="AS78" s="71"/>
      <c r="AT78" s="223" t="str">
        <f>IF(SUM(AD32:AD71)=0," ",SUM(AD32:AD71))</f>
        <v xml:space="preserve"> </v>
      </c>
      <c r="AU78" s="224"/>
      <c r="AV78" s="224"/>
      <c r="AW78" s="224"/>
      <c r="AX78" s="225"/>
      <c r="AY78" s="71"/>
      <c r="AZ78" s="71"/>
      <c r="BA78" s="71"/>
      <c r="BB78" s="71"/>
      <c r="BC78" s="71"/>
      <c r="BD78" s="71"/>
      <c r="BE78" s="71"/>
      <c r="BF78" s="71"/>
      <c r="BG78" s="71"/>
      <c r="BH78" s="71"/>
      <c r="BI78" s="71"/>
      <c r="BJ78" s="71"/>
      <c r="BK78" s="71"/>
      <c r="BL78" s="71"/>
      <c r="BM78" s="71"/>
      <c r="BN78" s="71"/>
      <c r="BO78" s="71"/>
      <c r="BP78" s="71"/>
      <c r="BQ78" s="71"/>
      <c r="BR78" s="69"/>
      <c r="BS78" s="69"/>
      <c r="BT78" s="69"/>
      <c r="BU78" s="69"/>
      <c r="BV78" s="74"/>
    </row>
    <row r="79" spans="1:75" x14ac:dyDescent="0.2">
      <c r="A79" s="3"/>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14" t="s">
        <v>148</v>
      </c>
      <c r="BL79" s="2"/>
      <c r="BM79" s="2"/>
      <c r="BN79" s="14" t="str">
        <f>J20</f>
        <v/>
      </c>
      <c r="BO79" s="14"/>
      <c r="BP79" s="2"/>
      <c r="BQ79" s="2"/>
      <c r="BR79" s="2"/>
      <c r="BS79" s="14"/>
      <c r="BT79" s="14" t="s">
        <v>149</v>
      </c>
      <c r="BU79" s="2"/>
      <c r="BV79" s="62"/>
    </row>
    <row r="80" spans="1:75" ht="13.5" thickBot="1" x14ac:dyDescent="0.25">
      <c r="A80" s="75"/>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6"/>
    </row>
  </sheetData>
  <sheetProtection algorithmName="SHA-512" hashValue="HdNE/9py0rsSjjkzWzCbKSzzRlieVx9qTi7mjsW8UHt52eUtYHkXW1sl04x6828xMR8pQOgU38F/Sj5CI8eoZg==" saltValue="yBu0q7CRrOxWL0tkxibMFA==" spinCount="100000" sheet="1" selectLockedCells="1"/>
  <mergeCells count="559">
    <mergeCell ref="BR64:BV64"/>
    <mergeCell ref="T46:X46"/>
    <mergeCell ref="Y46:AC46"/>
    <mergeCell ref="T47:X47"/>
    <mergeCell ref="Y47:AC47"/>
    <mergeCell ref="T48:X48"/>
    <mergeCell ref="Y48:AC48"/>
    <mergeCell ref="T49:X49"/>
    <mergeCell ref="Y49:AC49"/>
    <mergeCell ref="T62:X62"/>
    <mergeCell ref="Y62:AC62"/>
    <mergeCell ref="AD58:AH58"/>
    <mergeCell ref="BR57:BV57"/>
    <mergeCell ref="AD57:AH57"/>
    <mergeCell ref="AX59:BB59"/>
    <mergeCell ref="BC59:BG59"/>
    <mergeCell ref="BM57:BQ57"/>
    <mergeCell ref="AS57:AW57"/>
    <mergeCell ref="T57:X57"/>
    <mergeCell ref="Y57:AC57"/>
    <mergeCell ref="T58:X58"/>
    <mergeCell ref="Y58:AC58"/>
    <mergeCell ref="T59:X59"/>
    <mergeCell ref="Y59:AC59"/>
    <mergeCell ref="AT78:AX78"/>
    <mergeCell ref="T65:X65"/>
    <mergeCell ref="Y65:AC65"/>
    <mergeCell ref="T67:X67"/>
    <mergeCell ref="Y67:AC67"/>
    <mergeCell ref="T68:X68"/>
    <mergeCell ref="Y68:AC68"/>
    <mergeCell ref="T69:X69"/>
    <mergeCell ref="Y69:AC69"/>
    <mergeCell ref="T70:X70"/>
    <mergeCell ref="Y70:AC70"/>
    <mergeCell ref="AT76:AX76"/>
    <mergeCell ref="AS71:AW71"/>
    <mergeCell ref="AX71:BB71"/>
    <mergeCell ref="AI70:AM70"/>
    <mergeCell ref="AN67:AR67"/>
    <mergeCell ref="BR71:BV71"/>
    <mergeCell ref="B71:K71"/>
    <mergeCell ref="AD68:AH68"/>
    <mergeCell ref="BR69:BV69"/>
    <mergeCell ref="AT74:AX74"/>
    <mergeCell ref="BR70:BV70"/>
    <mergeCell ref="L70:S70"/>
    <mergeCell ref="AD70:AH70"/>
    <mergeCell ref="AN70:AR70"/>
    <mergeCell ref="AN71:AR71"/>
    <mergeCell ref="BH70:BL70"/>
    <mergeCell ref="BH71:BL71"/>
    <mergeCell ref="BM68:BQ68"/>
    <mergeCell ref="BM69:BQ69"/>
    <mergeCell ref="BM70:BQ70"/>
    <mergeCell ref="BM71:BQ71"/>
    <mergeCell ref="T71:X71"/>
    <mergeCell ref="Y71:AC71"/>
    <mergeCell ref="B69:K69"/>
    <mergeCell ref="L69:S69"/>
    <mergeCell ref="BH69:BL69"/>
    <mergeCell ref="AS68:AW68"/>
    <mergeCell ref="AX68:BB68"/>
    <mergeCell ref="BC68:BG68"/>
    <mergeCell ref="L71:S71"/>
    <mergeCell ref="AD71:AH71"/>
    <mergeCell ref="B70:K70"/>
    <mergeCell ref="BQ8:BV8"/>
    <mergeCell ref="BN9:BV9"/>
    <mergeCell ref="BL10:BV10"/>
    <mergeCell ref="BR67:BV67"/>
    <mergeCell ref="AD67:AH67"/>
    <mergeCell ref="BR68:BV68"/>
    <mergeCell ref="AN68:AR68"/>
    <mergeCell ref="AN69:AR69"/>
    <mergeCell ref="AI68:AM68"/>
    <mergeCell ref="AI69:AM69"/>
    <mergeCell ref="AI67:AM67"/>
    <mergeCell ref="T30:X31"/>
    <mergeCell ref="Y30:AC31"/>
    <mergeCell ref="T32:X32"/>
    <mergeCell ref="Y32:AC32"/>
    <mergeCell ref="T33:X33"/>
    <mergeCell ref="Y33:AC33"/>
    <mergeCell ref="B68:K68"/>
    <mergeCell ref="L68:S68"/>
    <mergeCell ref="AD69:AH69"/>
    <mergeCell ref="B67:K67"/>
    <mergeCell ref="L67:S67"/>
    <mergeCell ref="T34:X34"/>
    <mergeCell ref="Y34:AC34"/>
    <mergeCell ref="T35:X35"/>
    <mergeCell ref="Y35:AC35"/>
    <mergeCell ref="T36:X36"/>
    <mergeCell ref="Y36:AC36"/>
    <mergeCell ref="T37:X37"/>
    <mergeCell ref="Y37:AC37"/>
    <mergeCell ref="T38:X38"/>
    <mergeCell ref="Y38:AC38"/>
    <mergeCell ref="T39:X39"/>
    <mergeCell ref="Y39:AC39"/>
    <mergeCell ref="T40:X40"/>
    <mergeCell ref="Y40:AC40"/>
    <mergeCell ref="T41:X41"/>
    <mergeCell ref="T53:X53"/>
    <mergeCell ref="Y53:AC53"/>
    <mergeCell ref="T54:X54"/>
    <mergeCell ref="Y54:AC54"/>
    <mergeCell ref="Y41:AC41"/>
    <mergeCell ref="T42:X42"/>
    <mergeCell ref="Y42:AC42"/>
    <mergeCell ref="T43:X43"/>
    <mergeCell ref="B65:K65"/>
    <mergeCell ref="L65:S65"/>
    <mergeCell ref="AD65:AH65"/>
    <mergeCell ref="AD62:AH62"/>
    <mergeCell ref="BR63:BV63"/>
    <mergeCell ref="BR65:BV65"/>
    <mergeCell ref="B63:K63"/>
    <mergeCell ref="L63:S63"/>
    <mergeCell ref="AD63:AH63"/>
    <mergeCell ref="AS65:AW65"/>
    <mergeCell ref="AX65:BB65"/>
    <mergeCell ref="BC65:BG65"/>
    <mergeCell ref="AS63:AW63"/>
    <mergeCell ref="AX63:BB63"/>
    <mergeCell ref="BC63:BG63"/>
    <mergeCell ref="AI65:AM65"/>
    <mergeCell ref="AI63:AM63"/>
    <mergeCell ref="T63:X63"/>
    <mergeCell ref="Y63:AC63"/>
    <mergeCell ref="B64:K64"/>
    <mergeCell ref="L64:S64"/>
    <mergeCell ref="T64:X64"/>
    <mergeCell ref="Y64:AC64"/>
    <mergeCell ref="AD64:AH64"/>
    <mergeCell ref="L60:S60"/>
    <mergeCell ref="AD60:AH60"/>
    <mergeCell ref="BR62:BV62"/>
    <mergeCell ref="B61:K61"/>
    <mergeCell ref="L61:S61"/>
    <mergeCell ref="BR61:BV61"/>
    <mergeCell ref="AD61:AH61"/>
    <mergeCell ref="AS61:AW61"/>
    <mergeCell ref="AX61:BB61"/>
    <mergeCell ref="BC61:BG61"/>
    <mergeCell ref="AS62:AW62"/>
    <mergeCell ref="AX62:BB62"/>
    <mergeCell ref="BC62:BG62"/>
    <mergeCell ref="B62:K62"/>
    <mergeCell ref="L62:S62"/>
    <mergeCell ref="T60:X60"/>
    <mergeCell ref="Y60:AC60"/>
    <mergeCell ref="T61:X61"/>
    <mergeCell ref="Y61:AC61"/>
    <mergeCell ref="AI60:AM60"/>
    <mergeCell ref="AI59:AM59"/>
    <mergeCell ref="B57:K57"/>
    <mergeCell ref="L57:S57"/>
    <mergeCell ref="BR60:BV60"/>
    <mergeCell ref="B59:K59"/>
    <mergeCell ref="L59:S59"/>
    <mergeCell ref="AD59:AH59"/>
    <mergeCell ref="B58:K58"/>
    <mergeCell ref="L58:S58"/>
    <mergeCell ref="AN57:AR57"/>
    <mergeCell ref="AN58:AR58"/>
    <mergeCell ref="AN59:AR59"/>
    <mergeCell ref="BM58:BQ58"/>
    <mergeCell ref="BM59:BQ59"/>
    <mergeCell ref="BM60:BQ60"/>
    <mergeCell ref="AS60:AW60"/>
    <mergeCell ref="AX60:BB60"/>
    <mergeCell ref="BC60:BG60"/>
    <mergeCell ref="AS58:AW58"/>
    <mergeCell ref="AX58:BB58"/>
    <mergeCell ref="BC58:BG58"/>
    <mergeCell ref="AS59:AW59"/>
    <mergeCell ref="BR59:BV59"/>
    <mergeCell ref="B60:K60"/>
    <mergeCell ref="BR58:BV58"/>
    <mergeCell ref="AI57:AM57"/>
    <mergeCell ref="BR56:BV56"/>
    <mergeCell ref="AD55:AH55"/>
    <mergeCell ref="AD56:AH56"/>
    <mergeCell ref="AN55:AR55"/>
    <mergeCell ref="AN56:AR56"/>
    <mergeCell ref="BM55:BQ55"/>
    <mergeCell ref="BM56:BQ56"/>
    <mergeCell ref="AS56:AW56"/>
    <mergeCell ref="AI58:AM58"/>
    <mergeCell ref="T55:X55"/>
    <mergeCell ref="Y55:AC55"/>
    <mergeCell ref="T56:X56"/>
    <mergeCell ref="Y56:AC56"/>
    <mergeCell ref="AI56:AM56"/>
    <mergeCell ref="BR53:BV53"/>
    <mergeCell ref="AD53:AH53"/>
    <mergeCell ref="BM53:BQ53"/>
    <mergeCell ref="BR55:BV55"/>
    <mergeCell ref="BR54:BV54"/>
    <mergeCell ref="AD54:AH54"/>
    <mergeCell ref="BM54:BQ54"/>
    <mergeCell ref="AS54:AW54"/>
    <mergeCell ref="AS55:AW55"/>
    <mergeCell ref="AN53:AR53"/>
    <mergeCell ref="BH54:BL54"/>
    <mergeCell ref="BH55:BL55"/>
    <mergeCell ref="AI53:AM53"/>
    <mergeCell ref="AI54:AM54"/>
    <mergeCell ref="AI55:AM55"/>
    <mergeCell ref="AN54:AR54"/>
    <mergeCell ref="AD52:AH52"/>
    <mergeCell ref="B49:K49"/>
    <mergeCell ref="L49:S49"/>
    <mergeCell ref="BR52:BV52"/>
    <mergeCell ref="B51:K51"/>
    <mergeCell ref="L51:S51"/>
    <mergeCell ref="AD51:AH51"/>
    <mergeCell ref="B50:K50"/>
    <mergeCell ref="L50:S50"/>
    <mergeCell ref="AN49:AR49"/>
    <mergeCell ref="AN50:AR50"/>
    <mergeCell ref="BM52:BQ52"/>
    <mergeCell ref="AS50:AW50"/>
    <mergeCell ref="BR51:BV51"/>
    <mergeCell ref="T50:X50"/>
    <mergeCell ref="Y50:AC50"/>
    <mergeCell ref="T51:X51"/>
    <mergeCell ref="Y51:AC51"/>
    <mergeCell ref="T52:X52"/>
    <mergeCell ref="Y52:AC52"/>
    <mergeCell ref="BR50:BV50"/>
    <mergeCell ref="AD50:AH50"/>
    <mergeCell ref="BR49:BV49"/>
    <mergeCell ref="AD49:AH49"/>
    <mergeCell ref="BR47:BV47"/>
    <mergeCell ref="AI47:AM47"/>
    <mergeCell ref="AI48:AM48"/>
    <mergeCell ref="AI49:AM49"/>
    <mergeCell ref="AI50:AM50"/>
    <mergeCell ref="BM50:BQ50"/>
    <mergeCell ref="AS49:AW49"/>
    <mergeCell ref="BM49:BQ49"/>
    <mergeCell ref="BR46:BV46"/>
    <mergeCell ref="BR48:BV48"/>
    <mergeCell ref="AD46:AH46"/>
    <mergeCell ref="AN46:AR46"/>
    <mergeCell ref="AN47:AR47"/>
    <mergeCell ref="AN48:AR48"/>
    <mergeCell ref="AS48:AW48"/>
    <mergeCell ref="AI46:AM46"/>
    <mergeCell ref="BM46:BQ46"/>
    <mergeCell ref="BM47:BQ47"/>
    <mergeCell ref="BM48:BQ48"/>
    <mergeCell ref="BR43:BV43"/>
    <mergeCell ref="BR42:BV42"/>
    <mergeCell ref="BM43:BQ43"/>
    <mergeCell ref="BH43:BL43"/>
    <mergeCell ref="Y43:AC43"/>
    <mergeCell ref="T44:X44"/>
    <mergeCell ref="Y44:AC44"/>
    <mergeCell ref="T45:X45"/>
    <mergeCell ref="BR44:BV44"/>
    <mergeCell ref="AD43:AH43"/>
    <mergeCell ref="BH44:BL44"/>
    <mergeCell ref="Y45:AC45"/>
    <mergeCell ref="AD44:AH44"/>
    <mergeCell ref="BR45:BV45"/>
    <mergeCell ref="AD45:AH45"/>
    <mergeCell ref="AI45:AM45"/>
    <mergeCell ref="AN45:AR45"/>
    <mergeCell ref="BM45:BQ45"/>
    <mergeCell ref="AS45:AW45"/>
    <mergeCell ref="AX45:BB45"/>
    <mergeCell ref="BC45:BG45"/>
    <mergeCell ref="BM44:BQ44"/>
    <mergeCell ref="AS44:AW44"/>
    <mergeCell ref="AX44:BB44"/>
    <mergeCell ref="BM42:BQ42"/>
    <mergeCell ref="BR41:BV41"/>
    <mergeCell ref="AD41:AH41"/>
    <mergeCell ref="AN38:AR38"/>
    <mergeCell ref="AN42:AR42"/>
    <mergeCell ref="BH38:BL38"/>
    <mergeCell ref="AS42:AW42"/>
    <mergeCell ref="AX42:BB42"/>
    <mergeCell ref="BC42:BG42"/>
    <mergeCell ref="BR39:BV39"/>
    <mergeCell ref="BR38:BV38"/>
    <mergeCell ref="BR40:BV40"/>
    <mergeCell ref="AD39:AH39"/>
    <mergeCell ref="AD40:AH40"/>
    <mergeCell ref="AD38:AH38"/>
    <mergeCell ref="AN39:AR39"/>
    <mergeCell ref="BM40:BQ40"/>
    <mergeCell ref="BM41:BQ41"/>
    <mergeCell ref="BR37:BV37"/>
    <mergeCell ref="AD37:AH37"/>
    <mergeCell ref="BR35:BV35"/>
    <mergeCell ref="BR34:BV34"/>
    <mergeCell ref="AD34:AH34"/>
    <mergeCell ref="BM37:BQ37"/>
    <mergeCell ref="B36:K36"/>
    <mergeCell ref="L36:S36"/>
    <mergeCell ref="AD36:AH36"/>
    <mergeCell ref="BR36:BV36"/>
    <mergeCell ref="B35:K35"/>
    <mergeCell ref="L35:S35"/>
    <mergeCell ref="AD35:AH35"/>
    <mergeCell ref="AS34:AW34"/>
    <mergeCell ref="AX34:BB34"/>
    <mergeCell ref="BC34:BG34"/>
    <mergeCell ref="AS35:AW35"/>
    <mergeCell ref="AN35:AR35"/>
    <mergeCell ref="AN36:AR36"/>
    <mergeCell ref="AN37:AR37"/>
    <mergeCell ref="BH37:BL37"/>
    <mergeCell ref="A1:BV2"/>
    <mergeCell ref="A5:G5"/>
    <mergeCell ref="A11:BV11"/>
    <mergeCell ref="N16:O16"/>
    <mergeCell ref="A12:BV12"/>
    <mergeCell ref="A14:BV14"/>
    <mergeCell ref="L16:M16"/>
    <mergeCell ref="J17:T17"/>
    <mergeCell ref="J18:T18"/>
    <mergeCell ref="BC30:BV30"/>
    <mergeCell ref="A30:A31"/>
    <mergeCell ref="B30:K31"/>
    <mergeCell ref="L30:S31"/>
    <mergeCell ref="BC31:BG31"/>
    <mergeCell ref="BH31:BL31"/>
    <mergeCell ref="BM31:BQ31"/>
    <mergeCell ref="BR31:BV31"/>
    <mergeCell ref="J24:T24"/>
    <mergeCell ref="J25:T25"/>
    <mergeCell ref="J26:T26"/>
    <mergeCell ref="J27:T27"/>
    <mergeCell ref="A27:I27"/>
    <mergeCell ref="A24:I24"/>
    <mergeCell ref="A25:I25"/>
    <mergeCell ref="A26:I26"/>
    <mergeCell ref="J22:T22"/>
    <mergeCell ref="J23:T23"/>
    <mergeCell ref="J19:T19"/>
    <mergeCell ref="J20:T20"/>
    <mergeCell ref="J21:T21"/>
    <mergeCell ref="A17:I17"/>
    <mergeCell ref="A18:I18"/>
    <mergeCell ref="BR29:BV29"/>
    <mergeCell ref="A19:I19"/>
    <mergeCell ref="A20:I20"/>
    <mergeCell ref="A21:I21"/>
    <mergeCell ref="A22:I22"/>
    <mergeCell ref="A23:I23"/>
    <mergeCell ref="BH32:BL32"/>
    <mergeCell ref="BH33:BL33"/>
    <mergeCell ref="AD33:AH33"/>
    <mergeCell ref="AD32:AH32"/>
    <mergeCell ref="AS32:AW32"/>
    <mergeCell ref="AX32:BB32"/>
    <mergeCell ref="BC32:BG32"/>
    <mergeCell ref="BC33:BG33"/>
    <mergeCell ref="AI62:AM62"/>
    <mergeCell ref="AI52:AM52"/>
    <mergeCell ref="AS51:AW51"/>
    <mergeCell ref="AS41:AW41"/>
    <mergeCell ref="AN61:AR61"/>
    <mergeCell ref="AN62:AR62"/>
    <mergeCell ref="AN51:AR51"/>
    <mergeCell ref="AN52:AR52"/>
    <mergeCell ref="AI51:AM51"/>
    <mergeCell ref="AD42:AH42"/>
    <mergeCell ref="AS43:AW43"/>
    <mergeCell ref="AX43:BB43"/>
    <mergeCell ref="BC43:BG43"/>
    <mergeCell ref="BC44:BG44"/>
    <mergeCell ref="AD47:AH47"/>
    <mergeCell ref="AD48:AH48"/>
    <mergeCell ref="BR32:BV32"/>
    <mergeCell ref="BR33:BV33"/>
    <mergeCell ref="AS33:AW33"/>
    <mergeCell ref="AX33:BB33"/>
    <mergeCell ref="AI40:AM40"/>
    <mergeCell ref="AI41:AM41"/>
    <mergeCell ref="AI42:AM42"/>
    <mergeCell ref="AI43:AM43"/>
    <mergeCell ref="AI44:AM44"/>
    <mergeCell ref="AI32:AM32"/>
    <mergeCell ref="AI33:AM33"/>
    <mergeCell ref="AI34:AM34"/>
    <mergeCell ref="AI35:AM35"/>
    <mergeCell ref="AI36:AM36"/>
    <mergeCell ref="AI37:AM37"/>
    <mergeCell ref="AI38:AM38"/>
    <mergeCell ref="AI39:AM39"/>
    <mergeCell ref="AN40:AR40"/>
    <mergeCell ref="AN41:AR41"/>
    <mergeCell ref="BH34:BL34"/>
    <mergeCell ref="BH35:BL35"/>
    <mergeCell ref="BH36:BL36"/>
    <mergeCell ref="AN43:AR43"/>
    <mergeCell ref="AN44:AR44"/>
    <mergeCell ref="BH68:BL68"/>
    <mergeCell ref="BH56:BL56"/>
    <mergeCell ref="BH57:BL57"/>
    <mergeCell ref="BH58:BL58"/>
    <mergeCell ref="BH59:BL59"/>
    <mergeCell ref="BH60:BL60"/>
    <mergeCell ref="BH61:BL61"/>
    <mergeCell ref="BH62:BL62"/>
    <mergeCell ref="BH63:BL63"/>
    <mergeCell ref="BH65:BL65"/>
    <mergeCell ref="AN63:AR63"/>
    <mergeCell ref="AN65:AR65"/>
    <mergeCell ref="AI61:AM61"/>
    <mergeCell ref="AI64:AM64"/>
    <mergeCell ref="AN64:AR64"/>
    <mergeCell ref="AS64:AW64"/>
    <mergeCell ref="AX64:BB64"/>
    <mergeCell ref="BC64:BG64"/>
    <mergeCell ref="BH64:BL64"/>
    <mergeCell ref="BM67:BQ67"/>
    <mergeCell ref="BM61:BQ61"/>
    <mergeCell ref="BM62:BQ62"/>
    <mergeCell ref="BM63:BQ63"/>
    <mergeCell ref="BM65:BQ65"/>
    <mergeCell ref="AS52:AW52"/>
    <mergeCell ref="AX52:BB52"/>
    <mergeCell ref="BC52:BG52"/>
    <mergeCell ref="AS53:AW53"/>
    <mergeCell ref="AX53:BB53"/>
    <mergeCell ref="BC53:BG53"/>
    <mergeCell ref="BH52:BL52"/>
    <mergeCell ref="BH53:BL53"/>
    <mergeCell ref="BC67:BG67"/>
    <mergeCell ref="AX56:BB56"/>
    <mergeCell ref="BC56:BG56"/>
    <mergeCell ref="AX57:BB57"/>
    <mergeCell ref="BC57:BG57"/>
    <mergeCell ref="AX54:BB54"/>
    <mergeCell ref="BC54:BG54"/>
    <mergeCell ref="AX55:BB55"/>
    <mergeCell ref="BC55:BG55"/>
    <mergeCell ref="BH67:BL67"/>
    <mergeCell ref="BM64:BQ64"/>
    <mergeCell ref="BM51:BQ51"/>
    <mergeCell ref="BM38:BQ38"/>
    <mergeCell ref="AX35:BB35"/>
    <mergeCell ref="BC35:BG35"/>
    <mergeCell ref="AX48:BB48"/>
    <mergeCell ref="BC48:BG48"/>
    <mergeCell ref="AX50:BB50"/>
    <mergeCell ref="BC50:BG50"/>
    <mergeCell ref="AX51:BB51"/>
    <mergeCell ref="BC51:BG51"/>
    <mergeCell ref="AX49:BB49"/>
    <mergeCell ref="BC49:BG49"/>
    <mergeCell ref="AX41:BB41"/>
    <mergeCell ref="BC41:BG41"/>
    <mergeCell ref="BH45:BL45"/>
    <mergeCell ref="BH46:BL46"/>
    <mergeCell ref="BH47:BL47"/>
    <mergeCell ref="BH48:BL48"/>
    <mergeCell ref="BH49:BL49"/>
    <mergeCell ref="BH50:BL50"/>
    <mergeCell ref="BH39:BL39"/>
    <mergeCell ref="BH40:BL40"/>
    <mergeCell ref="BH41:BL41"/>
    <mergeCell ref="BH42:BL42"/>
    <mergeCell ref="BM32:BQ32"/>
    <mergeCell ref="BM33:BQ33"/>
    <mergeCell ref="BM34:BQ34"/>
    <mergeCell ref="BM35:BQ35"/>
    <mergeCell ref="BM36:BQ36"/>
    <mergeCell ref="BH51:BL51"/>
    <mergeCell ref="BM39:BQ39"/>
    <mergeCell ref="AS38:AW38"/>
    <mergeCell ref="AX38:BB38"/>
    <mergeCell ref="BC38:BG38"/>
    <mergeCell ref="AS39:AW39"/>
    <mergeCell ref="AX39:BB39"/>
    <mergeCell ref="BC39:BG39"/>
    <mergeCell ref="AS36:AW36"/>
    <mergeCell ref="AX36:BB36"/>
    <mergeCell ref="BC36:BG36"/>
    <mergeCell ref="AS37:AW37"/>
    <mergeCell ref="AX37:BB37"/>
    <mergeCell ref="BC37:BG37"/>
    <mergeCell ref="AX47:BB47"/>
    <mergeCell ref="BC47:BG47"/>
    <mergeCell ref="AS40:AW40"/>
    <mergeCell ref="AX40:BB40"/>
    <mergeCell ref="BC40:BG40"/>
    <mergeCell ref="BC71:BG71"/>
    <mergeCell ref="AD30:AH31"/>
    <mergeCell ref="AI31:AM31"/>
    <mergeCell ref="AN31:AR31"/>
    <mergeCell ref="AS31:AW31"/>
    <mergeCell ref="AX31:BB31"/>
    <mergeCell ref="AI30:BB30"/>
    <mergeCell ref="AS69:AW69"/>
    <mergeCell ref="AX69:BB69"/>
    <mergeCell ref="BC69:BG69"/>
    <mergeCell ref="AS70:AW70"/>
    <mergeCell ref="AX70:BB70"/>
    <mergeCell ref="BC70:BG70"/>
    <mergeCell ref="AS67:AW67"/>
    <mergeCell ref="AX67:BB67"/>
    <mergeCell ref="AS46:AW46"/>
    <mergeCell ref="AX46:BB46"/>
    <mergeCell ref="BC46:BG46"/>
    <mergeCell ref="AS47:AW47"/>
    <mergeCell ref="AN60:AR60"/>
    <mergeCell ref="AI71:AM71"/>
    <mergeCell ref="AN32:AR32"/>
    <mergeCell ref="AN33:AR33"/>
    <mergeCell ref="AN34:AR34"/>
    <mergeCell ref="B54:K54"/>
    <mergeCell ref="B55:K55"/>
    <mergeCell ref="B56:K56"/>
    <mergeCell ref="L32:S32"/>
    <mergeCell ref="L33:S33"/>
    <mergeCell ref="L37:S37"/>
    <mergeCell ref="L38:S38"/>
    <mergeCell ref="L39:S39"/>
    <mergeCell ref="L54:S54"/>
    <mergeCell ref="L55:S55"/>
    <mergeCell ref="L56:S56"/>
    <mergeCell ref="B34:K34"/>
    <mergeCell ref="L34:S34"/>
    <mergeCell ref="B52:K52"/>
    <mergeCell ref="L52:S52"/>
    <mergeCell ref="B32:K32"/>
    <mergeCell ref="B33:K33"/>
    <mergeCell ref="B37:K37"/>
    <mergeCell ref="B38:K38"/>
    <mergeCell ref="B44:K44"/>
    <mergeCell ref="L44:S44"/>
    <mergeCell ref="L45:S45"/>
    <mergeCell ref="L46:S46"/>
    <mergeCell ref="L47:S47"/>
    <mergeCell ref="L48:S48"/>
    <mergeCell ref="L53:S53"/>
    <mergeCell ref="B39:K39"/>
    <mergeCell ref="B40:K40"/>
    <mergeCell ref="B41:K41"/>
    <mergeCell ref="B42:K42"/>
    <mergeCell ref="B43:K43"/>
    <mergeCell ref="L40:S40"/>
    <mergeCell ref="L41:S41"/>
    <mergeCell ref="L42:S42"/>
    <mergeCell ref="L43:S43"/>
    <mergeCell ref="B45:K45"/>
    <mergeCell ref="B46:K46"/>
    <mergeCell ref="B47:K47"/>
    <mergeCell ref="B48:K48"/>
    <mergeCell ref="B53:K53"/>
  </mergeCells>
  <phoneticPr fontId="19" type="noConversion"/>
  <dataValidations count="2">
    <dataValidation type="whole" allowBlank="1" showInputMessage="1" showErrorMessage="1" error="Enter a 1 digit number from 0 to 9." sqref="BR77:BR78" xr:uid="{00000000-0002-0000-0100-000000000000}">
      <formula1>0</formula1>
      <formula2>9</formula2>
    </dataValidation>
    <dataValidation type="whole" allowBlank="1" showInputMessage="1" showErrorMessage="1" error="Please enter a numeric value greater than 1." sqref="AD67:BV71 AD32:BV65" xr:uid="{00000000-0002-0000-0100-000001000000}">
      <formula1>1</formula1>
      <formula2>1000000000000</formula2>
    </dataValidation>
  </dataValidations>
  <hyperlinks>
    <hyperlink ref="BL10" r:id="rId1" xr:uid="{5276A9FA-247A-4F1C-A0B9-846986769FE0}"/>
  </hyperlinks>
  <printOptions horizontalCentered="1"/>
  <pageMargins left="0.5" right="0.5" top="0.5" bottom="0.48" header="0.5" footer="0.25"/>
  <pageSetup scale="43" orientation="landscape" r:id="rId2"/>
  <headerFooter alignWithMargins="0">
    <oddFooter>&amp;C&amp;P of &amp;N</oddFooter>
  </headerFooter>
  <ignoredErrors>
    <ignoredError sqref="L65:S65 L32:S63 L64"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F11D-5E4A-4007-9217-4C7249EE2916}">
  <sheetPr codeName="Sheet1"/>
  <dimension ref="A1:P2"/>
  <sheetViews>
    <sheetView workbookViewId="0">
      <selection activeCell="T35" sqref="T35:X35"/>
    </sheetView>
  </sheetViews>
  <sheetFormatPr defaultRowHeight="12.75" x14ac:dyDescent="0.2"/>
  <cols>
    <col min="1" max="1" width="18" bestFit="1" customWidth="1"/>
    <col min="2" max="2" width="10.7109375" bestFit="1" customWidth="1"/>
    <col min="3" max="3" width="13.7109375" bestFit="1" customWidth="1"/>
    <col min="4" max="4" width="8" bestFit="1" customWidth="1"/>
    <col min="5" max="5" width="11.28515625" bestFit="1" customWidth="1"/>
    <col min="6" max="6" width="10.85546875" bestFit="1" customWidth="1"/>
    <col min="7" max="7" width="10.28515625" bestFit="1" customWidth="1"/>
    <col min="8" max="8" width="11.7109375" bestFit="1" customWidth="1"/>
    <col min="9" max="9" width="18.140625" bestFit="1" customWidth="1"/>
    <col min="10" max="10" width="16.42578125" bestFit="1" customWidth="1"/>
    <col min="11" max="11" width="12" bestFit="1" customWidth="1"/>
    <col min="12" max="12" width="20.7109375" bestFit="1" customWidth="1"/>
    <col min="13" max="13" width="19.140625" bestFit="1" customWidth="1"/>
    <col min="14" max="14" width="12.140625" bestFit="1" customWidth="1"/>
    <col min="15" max="15" width="14.7109375" bestFit="1" customWidth="1"/>
    <col min="16" max="16" width="12.85546875" bestFit="1" customWidth="1"/>
  </cols>
  <sheetData>
    <row r="1" spans="1:16" x14ac:dyDescent="0.2">
      <c r="A1" t="s">
        <v>353</v>
      </c>
      <c r="B1" t="s">
        <v>367</v>
      </c>
      <c r="C1" t="s">
        <v>368</v>
      </c>
      <c r="D1" t="s">
        <v>369</v>
      </c>
      <c r="E1" t="s">
        <v>370</v>
      </c>
      <c r="F1" t="s">
        <v>371</v>
      </c>
      <c r="G1" t="s">
        <v>372</v>
      </c>
      <c r="H1" t="s">
        <v>373</v>
      </c>
      <c r="I1" t="s">
        <v>374</v>
      </c>
      <c r="J1" t="s">
        <v>375</v>
      </c>
      <c r="K1" t="s">
        <v>376</v>
      </c>
      <c r="L1" t="s">
        <v>377</v>
      </c>
      <c r="M1" t="s">
        <v>378</v>
      </c>
      <c r="N1" t="s">
        <v>379</v>
      </c>
      <c r="O1" t="s">
        <v>380</v>
      </c>
      <c r="P1" t="s">
        <v>381</v>
      </c>
    </row>
    <row r="2" spans="1:16" x14ac:dyDescent="0.2">
      <c r="A2" s="80" t="str">
        <f>'(3)'!J20</f>
        <v/>
      </c>
      <c r="B2">
        <v>301</v>
      </c>
      <c r="C2" t="str">
        <f>'(3)'!J19</f>
        <v/>
      </c>
      <c r="D2" t="str">
        <f>_xlfn.IFNA(VLOOKUP('(3)'!J21,Facility!$A$2:$H$35,7, FALSE), "" )</f>
        <v/>
      </c>
      <c r="E2" s="93" t="str">
        <f>_xlfn.IFNA(VLOOKUP('(3)'!J21,Facility!$A$2:$H$35,8, FALSE), "" )</f>
        <v/>
      </c>
      <c r="F2" s="93" t="str">
        <f>'(3)'!J23</f>
        <v/>
      </c>
      <c r="G2" s="80" t="str">
        <f>TEXT('(3)'!J24,"M/D/YYYY")</f>
        <v>//</v>
      </c>
      <c r="H2" t="str">
        <f>'(3)'!J26</f>
        <v/>
      </c>
      <c r="I2" s="79">
        <f>'(1)&amp;(2)'!O19</f>
        <v>0</v>
      </c>
      <c r="J2" s="101">
        <f>'(1)&amp;(2)'!S19</f>
        <v>0</v>
      </c>
      <c r="K2" s="80" t="b">
        <f>Facility!B74</f>
        <v>0</v>
      </c>
      <c r="N2" s="100" t="str">
        <f>'(3)'!AT74</f>
        <v xml:space="preserve"> </v>
      </c>
      <c r="O2" s="100">
        <f>'(3)'!AT76</f>
        <v>0</v>
      </c>
      <c r="P2" s="100" t="str">
        <f>'(3)'!AT78</f>
        <v xml:space="preserve"> </v>
      </c>
    </row>
  </sheetData>
  <sheetProtection algorithmName="SHA-512" hashValue="v8I2yBE2WOcjWpzo1G2jm1uW5yw6I4i7skpTrP138hMRDIHKSjkIdDleWDHzZ/gtF8zEAdMeCfoKi9SJVqURbA==" saltValue="565uE06VoERkUmiSHKlOO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881C8-ABD6-45F1-BA35-3AC4892CB49D}">
  <sheetPr codeName="Sheet2"/>
  <dimension ref="A1:N2"/>
  <sheetViews>
    <sheetView workbookViewId="0">
      <selection activeCell="T35" sqref="T35:X35"/>
    </sheetView>
  </sheetViews>
  <sheetFormatPr defaultRowHeight="12.75" x14ac:dyDescent="0.2"/>
  <cols>
    <col min="7" max="7" width="15" bestFit="1" customWidth="1"/>
    <col min="8" max="8" width="13.85546875" bestFit="1" customWidth="1"/>
    <col min="9" max="9" width="13.28515625" bestFit="1" customWidth="1"/>
    <col min="10" max="10" width="12.7109375" bestFit="1" customWidth="1"/>
    <col min="11" max="11" width="17.5703125" bestFit="1" customWidth="1"/>
    <col min="12" max="12" width="16.28515625" bestFit="1" customWidth="1"/>
    <col min="13" max="13" width="15.7109375" bestFit="1" customWidth="1"/>
    <col min="14" max="14" width="15.28515625" bestFit="1" customWidth="1"/>
  </cols>
  <sheetData>
    <row r="1" spans="1:14" x14ac:dyDescent="0.2">
      <c r="A1" t="s">
        <v>353</v>
      </c>
      <c r="B1" t="s">
        <v>354</v>
      </c>
      <c r="C1" t="s">
        <v>355</v>
      </c>
      <c r="D1" t="s">
        <v>356</v>
      </c>
      <c r="E1" t="s">
        <v>357</v>
      </c>
      <c r="F1" t="s">
        <v>358</v>
      </c>
      <c r="G1" t="s">
        <v>359</v>
      </c>
      <c r="H1" t="s">
        <v>360</v>
      </c>
      <c r="I1" t="s">
        <v>361</v>
      </c>
      <c r="J1" t="s">
        <v>362</v>
      </c>
      <c r="K1" t="s">
        <v>363</v>
      </c>
      <c r="L1" t="s">
        <v>364</v>
      </c>
      <c r="M1" t="s">
        <v>365</v>
      </c>
      <c r="N1" t="s">
        <v>366</v>
      </c>
    </row>
    <row r="2" spans="1:14" x14ac:dyDescent="0.2">
      <c r="A2" t="str" cm="1">
        <f t="array" ref="A2:N2">_xlfn._xlws.SORT(_xlfn.UNIQUE(AllProductData!A2:N38,FALSE,FALSE),1,-1,FALSE)</f>
        <v/>
      </c>
      <c r="B2" t="str">
        <v/>
      </c>
      <c r="C2" t="str">
        <v/>
      </c>
      <c r="D2" t="str">
        <v/>
      </c>
      <c r="E2" t="str">
        <v/>
      </c>
      <c r="F2" t="str">
        <v/>
      </c>
      <c r="G2" t="str">
        <v/>
      </c>
      <c r="H2" t="str">
        <v/>
      </c>
      <c r="I2" t="str">
        <v/>
      </c>
      <c r="J2" t="str">
        <v/>
      </c>
      <c r="K2" t="str">
        <v/>
      </c>
      <c r="L2" t="str">
        <v/>
      </c>
      <c r="M2" t="str">
        <v/>
      </c>
      <c r="N2" t="str">
        <v/>
      </c>
    </row>
  </sheetData>
  <sheetProtection algorithmName="SHA-512" hashValue="iNSqS4yma6mEEC4GgsT9ihKtEE0lqcFIU96cr9YUSgfNMTkf64e/8Fdfa7BvqJmxdWoJA3nEIsuQQVM5N3zLyg==" saltValue="0Jj5n6Z2LCkiE4YaLTHzf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H74"/>
  <sheetViews>
    <sheetView workbookViewId="0">
      <selection activeCell="T35" sqref="T35:X35"/>
    </sheetView>
  </sheetViews>
  <sheetFormatPr defaultRowHeight="12.75" x14ac:dyDescent="0.2"/>
  <cols>
    <col min="1" max="1" width="33.140625" bestFit="1" customWidth="1"/>
    <col min="2" max="2" width="26.7109375" bestFit="1" customWidth="1"/>
    <col min="3" max="3" width="24.28515625" bestFit="1" customWidth="1"/>
    <col min="4" max="4" width="7.7109375" bestFit="1" customWidth="1"/>
  </cols>
  <sheetData>
    <row r="1" spans="1:8" x14ac:dyDescent="0.2">
      <c r="A1" s="95" t="s">
        <v>57</v>
      </c>
      <c r="B1" s="95" t="s">
        <v>150</v>
      </c>
      <c r="C1" s="95" t="s">
        <v>151</v>
      </c>
      <c r="D1" s="95" t="s">
        <v>152</v>
      </c>
      <c r="E1" s="95" t="s">
        <v>153</v>
      </c>
      <c r="F1" s="95" t="s">
        <v>58</v>
      </c>
      <c r="G1" s="95" t="s">
        <v>154</v>
      </c>
      <c r="H1" s="95" t="s">
        <v>155</v>
      </c>
    </row>
    <row r="2" spans="1:8" x14ac:dyDescent="0.2">
      <c r="A2" t="s">
        <v>156</v>
      </c>
      <c r="B2" t="s">
        <v>157</v>
      </c>
      <c r="C2" t="s">
        <v>158</v>
      </c>
      <c r="D2" t="s">
        <v>159</v>
      </c>
      <c r="E2" t="s">
        <v>160</v>
      </c>
      <c r="F2" t="s">
        <v>161</v>
      </c>
      <c r="G2" t="s">
        <v>162</v>
      </c>
      <c r="H2" t="s">
        <v>77</v>
      </c>
    </row>
    <row r="3" spans="1:8" x14ac:dyDescent="0.2">
      <c r="A3" t="s">
        <v>163</v>
      </c>
      <c r="B3" t="s">
        <v>164</v>
      </c>
      <c r="C3" t="s">
        <v>158</v>
      </c>
      <c r="D3" t="s">
        <v>159</v>
      </c>
      <c r="E3" t="s">
        <v>160</v>
      </c>
      <c r="F3" t="s">
        <v>161</v>
      </c>
      <c r="G3" t="s">
        <v>165</v>
      </c>
      <c r="H3" t="s">
        <v>79</v>
      </c>
    </row>
    <row r="4" spans="1:8" x14ac:dyDescent="0.2">
      <c r="A4" t="s">
        <v>166</v>
      </c>
      <c r="B4" t="s">
        <v>167</v>
      </c>
      <c r="C4" t="s">
        <v>168</v>
      </c>
      <c r="D4" t="s">
        <v>159</v>
      </c>
      <c r="E4" t="s">
        <v>169</v>
      </c>
      <c r="F4" t="s">
        <v>170</v>
      </c>
      <c r="G4" t="s">
        <v>171</v>
      </c>
      <c r="H4" t="s">
        <v>81</v>
      </c>
    </row>
    <row r="5" spans="1:8" x14ac:dyDescent="0.2">
      <c r="A5" t="s">
        <v>172</v>
      </c>
      <c r="B5" t="s">
        <v>173</v>
      </c>
      <c r="C5" t="s">
        <v>174</v>
      </c>
      <c r="D5" t="s">
        <v>159</v>
      </c>
      <c r="E5" t="s">
        <v>175</v>
      </c>
      <c r="F5" t="s">
        <v>176</v>
      </c>
      <c r="G5" t="s">
        <v>177</v>
      </c>
      <c r="H5" t="s">
        <v>83</v>
      </c>
    </row>
    <row r="6" spans="1:8" x14ac:dyDescent="0.2">
      <c r="A6" t="s">
        <v>178</v>
      </c>
      <c r="B6" t="s">
        <v>179</v>
      </c>
      <c r="C6" t="s">
        <v>180</v>
      </c>
      <c r="D6" t="s">
        <v>159</v>
      </c>
      <c r="E6" t="s">
        <v>181</v>
      </c>
      <c r="F6" t="s">
        <v>182</v>
      </c>
      <c r="G6" t="s">
        <v>183</v>
      </c>
      <c r="H6" t="s">
        <v>85</v>
      </c>
    </row>
    <row r="7" spans="1:8" x14ac:dyDescent="0.2">
      <c r="A7" t="s">
        <v>184</v>
      </c>
      <c r="B7" t="s">
        <v>185</v>
      </c>
      <c r="C7" t="s">
        <v>186</v>
      </c>
      <c r="D7" t="s">
        <v>159</v>
      </c>
      <c r="E7" t="s">
        <v>187</v>
      </c>
      <c r="F7" t="s">
        <v>170</v>
      </c>
      <c r="G7" t="s">
        <v>188</v>
      </c>
      <c r="H7" t="s">
        <v>87</v>
      </c>
    </row>
    <row r="8" spans="1:8" x14ac:dyDescent="0.2">
      <c r="A8" t="s">
        <v>189</v>
      </c>
      <c r="B8" t="s">
        <v>190</v>
      </c>
      <c r="C8" t="s">
        <v>186</v>
      </c>
      <c r="D8" t="s">
        <v>159</v>
      </c>
      <c r="E8" t="s">
        <v>187</v>
      </c>
      <c r="F8" t="s">
        <v>170</v>
      </c>
      <c r="G8" t="s">
        <v>191</v>
      </c>
      <c r="H8" t="s">
        <v>89</v>
      </c>
    </row>
    <row r="9" spans="1:8" x14ac:dyDescent="0.2">
      <c r="A9" t="s">
        <v>192</v>
      </c>
      <c r="B9" t="s">
        <v>193</v>
      </c>
      <c r="C9" t="s">
        <v>158</v>
      </c>
      <c r="D9" t="s">
        <v>159</v>
      </c>
      <c r="E9" t="s">
        <v>160</v>
      </c>
      <c r="F9" t="s">
        <v>161</v>
      </c>
      <c r="G9" t="s">
        <v>194</v>
      </c>
      <c r="H9" t="s">
        <v>91</v>
      </c>
    </row>
    <row r="10" spans="1:8" x14ac:dyDescent="0.2">
      <c r="A10" t="s">
        <v>195</v>
      </c>
      <c r="B10" t="s">
        <v>196</v>
      </c>
      <c r="C10" t="s">
        <v>180</v>
      </c>
      <c r="D10" t="s">
        <v>159</v>
      </c>
      <c r="E10" t="s">
        <v>181</v>
      </c>
      <c r="F10" t="s">
        <v>182</v>
      </c>
      <c r="G10" t="s">
        <v>197</v>
      </c>
      <c r="H10" t="s">
        <v>93</v>
      </c>
    </row>
    <row r="11" spans="1:8" x14ac:dyDescent="0.2">
      <c r="A11" t="s">
        <v>198</v>
      </c>
      <c r="B11" t="s">
        <v>199</v>
      </c>
      <c r="C11" t="s">
        <v>200</v>
      </c>
      <c r="D11" t="s">
        <v>159</v>
      </c>
      <c r="E11" t="s">
        <v>201</v>
      </c>
      <c r="F11" t="s">
        <v>161</v>
      </c>
      <c r="G11" t="s">
        <v>202</v>
      </c>
      <c r="H11" t="s">
        <v>95</v>
      </c>
    </row>
    <row r="12" spans="1:8" x14ac:dyDescent="0.2">
      <c r="A12" t="s">
        <v>203</v>
      </c>
      <c r="B12" t="s">
        <v>204</v>
      </c>
      <c r="C12" t="s">
        <v>205</v>
      </c>
      <c r="D12" t="s">
        <v>159</v>
      </c>
      <c r="E12" t="s">
        <v>206</v>
      </c>
      <c r="F12" t="s">
        <v>207</v>
      </c>
      <c r="G12" t="s">
        <v>208</v>
      </c>
      <c r="H12" t="s">
        <v>97</v>
      </c>
    </row>
    <row r="13" spans="1:8" x14ac:dyDescent="0.2">
      <c r="A13" t="s">
        <v>209</v>
      </c>
      <c r="B13" t="s">
        <v>210</v>
      </c>
      <c r="C13" t="s">
        <v>174</v>
      </c>
      <c r="D13" t="s">
        <v>159</v>
      </c>
      <c r="E13" t="s">
        <v>175</v>
      </c>
      <c r="F13" t="s">
        <v>176</v>
      </c>
      <c r="G13" t="s">
        <v>211</v>
      </c>
      <c r="H13" t="s">
        <v>99</v>
      </c>
    </row>
    <row r="14" spans="1:8" x14ac:dyDescent="0.2">
      <c r="A14" t="s">
        <v>212</v>
      </c>
      <c r="B14" t="s">
        <v>213</v>
      </c>
      <c r="C14" t="s">
        <v>214</v>
      </c>
      <c r="D14" t="s">
        <v>159</v>
      </c>
      <c r="E14" t="s">
        <v>215</v>
      </c>
      <c r="F14" t="s">
        <v>216</v>
      </c>
      <c r="G14" t="s">
        <v>217</v>
      </c>
      <c r="H14" t="s">
        <v>101</v>
      </c>
    </row>
    <row r="15" spans="1:8" x14ac:dyDescent="0.2">
      <c r="A15" t="s">
        <v>218</v>
      </c>
      <c r="B15" t="s">
        <v>219</v>
      </c>
      <c r="C15" t="s">
        <v>220</v>
      </c>
      <c r="D15" t="s">
        <v>159</v>
      </c>
      <c r="E15" t="s">
        <v>201</v>
      </c>
      <c r="F15" t="s">
        <v>161</v>
      </c>
      <c r="G15" t="s">
        <v>221</v>
      </c>
      <c r="H15" t="s">
        <v>222</v>
      </c>
    </row>
    <row r="16" spans="1:8" x14ac:dyDescent="0.2">
      <c r="A16" t="s">
        <v>223</v>
      </c>
      <c r="B16" t="s">
        <v>224</v>
      </c>
      <c r="C16" t="s">
        <v>168</v>
      </c>
      <c r="D16" t="s">
        <v>159</v>
      </c>
      <c r="E16" t="s">
        <v>225</v>
      </c>
      <c r="F16" t="s">
        <v>170</v>
      </c>
      <c r="G16" t="s">
        <v>226</v>
      </c>
      <c r="H16" t="s">
        <v>103</v>
      </c>
    </row>
    <row r="17" spans="1:8" x14ac:dyDescent="0.2">
      <c r="A17" t="s">
        <v>227</v>
      </c>
      <c r="B17" t="s">
        <v>228</v>
      </c>
      <c r="C17" t="s">
        <v>168</v>
      </c>
      <c r="D17" t="s">
        <v>159</v>
      </c>
      <c r="E17" t="s">
        <v>225</v>
      </c>
      <c r="F17" t="s">
        <v>170</v>
      </c>
      <c r="G17" t="s">
        <v>229</v>
      </c>
      <c r="H17" t="s">
        <v>105</v>
      </c>
    </row>
    <row r="18" spans="1:8" x14ac:dyDescent="0.2">
      <c r="A18" t="s">
        <v>230</v>
      </c>
      <c r="B18" t="s">
        <v>231</v>
      </c>
      <c r="C18" t="s">
        <v>158</v>
      </c>
      <c r="D18" t="s">
        <v>159</v>
      </c>
      <c r="E18" t="s">
        <v>160</v>
      </c>
      <c r="F18" t="s">
        <v>161</v>
      </c>
      <c r="G18" t="s">
        <v>232</v>
      </c>
      <c r="H18" t="s">
        <v>107</v>
      </c>
    </row>
    <row r="19" spans="1:8" x14ac:dyDescent="0.2">
      <c r="A19" t="s">
        <v>233</v>
      </c>
      <c r="B19" t="s">
        <v>234</v>
      </c>
      <c r="C19" t="s">
        <v>168</v>
      </c>
      <c r="D19" t="s">
        <v>159</v>
      </c>
      <c r="E19" t="s">
        <v>169</v>
      </c>
      <c r="F19" t="s">
        <v>170</v>
      </c>
      <c r="G19" t="s">
        <v>235</v>
      </c>
      <c r="H19" t="s">
        <v>109</v>
      </c>
    </row>
    <row r="20" spans="1:8" x14ac:dyDescent="0.2">
      <c r="A20" t="s">
        <v>236</v>
      </c>
      <c r="B20" t="s">
        <v>237</v>
      </c>
      <c r="C20" t="s">
        <v>174</v>
      </c>
      <c r="D20" t="s">
        <v>159</v>
      </c>
      <c r="E20" t="s">
        <v>175</v>
      </c>
      <c r="F20" t="s">
        <v>176</v>
      </c>
      <c r="G20" t="s">
        <v>238</v>
      </c>
      <c r="H20" t="s">
        <v>239</v>
      </c>
    </row>
    <row r="21" spans="1:8" x14ac:dyDescent="0.2">
      <c r="A21" t="s">
        <v>240</v>
      </c>
      <c r="B21" t="s">
        <v>241</v>
      </c>
      <c r="C21" t="s">
        <v>242</v>
      </c>
      <c r="D21" t="s">
        <v>159</v>
      </c>
      <c r="E21" t="s">
        <v>243</v>
      </c>
      <c r="F21" t="s">
        <v>182</v>
      </c>
      <c r="G21" t="s">
        <v>244</v>
      </c>
      <c r="H21" t="s">
        <v>245</v>
      </c>
    </row>
    <row r="22" spans="1:8" x14ac:dyDescent="0.2">
      <c r="A22" t="s">
        <v>248</v>
      </c>
      <c r="B22" t="s">
        <v>249</v>
      </c>
      <c r="C22" t="s">
        <v>205</v>
      </c>
      <c r="D22" t="s">
        <v>159</v>
      </c>
      <c r="E22" t="s">
        <v>206</v>
      </c>
      <c r="F22" t="s">
        <v>207</v>
      </c>
      <c r="G22" t="s">
        <v>250</v>
      </c>
      <c r="H22" t="s">
        <v>113</v>
      </c>
    </row>
    <row r="23" spans="1:8" x14ac:dyDescent="0.2">
      <c r="A23" t="s">
        <v>251</v>
      </c>
      <c r="B23" t="s">
        <v>252</v>
      </c>
      <c r="C23" t="s">
        <v>253</v>
      </c>
      <c r="D23" t="s">
        <v>159</v>
      </c>
      <c r="E23" t="s">
        <v>254</v>
      </c>
      <c r="F23" t="s">
        <v>161</v>
      </c>
      <c r="G23" t="s">
        <v>255</v>
      </c>
      <c r="H23" t="s">
        <v>256</v>
      </c>
    </row>
    <row r="24" spans="1:8" x14ac:dyDescent="0.2">
      <c r="A24" t="s">
        <v>257</v>
      </c>
      <c r="B24" t="s">
        <v>258</v>
      </c>
      <c r="C24" t="s">
        <v>168</v>
      </c>
      <c r="D24" t="s">
        <v>159</v>
      </c>
      <c r="E24" t="s">
        <v>225</v>
      </c>
      <c r="F24" t="s">
        <v>170</v>
      </c>
      <c r="G24" t="s">
        <v>259</v>
      </c>
      <c r="H24" t="s">
        <v>115</v>
      </c>
    </row>
    <row r="25" spans="1:8" x14ac:dyDescent="0.2">
      <c r="A25" t="s">
        <v>260</v>
      </c>
      <c r="B25" t="s">
        <v>261</v>
      </c>
      <c r="C25" t="s">
        <v>168</v>
      </c>
      <c r="D25" t="s">
        <v>159</v>
      </c>
      <c r="E25" s="79">
        <v>96819</v>
      </c>
      <c r="F25" t="s">
        <v>170</v>
      </c>
      <c r="G25" t="s">
        <v>262</v>
      </c>
      <c r="H25" t="s">
        <v>117</v>
      </c>
    </row>
    <row r="26" spans="1:8" x14ac:dyDescent="0.2">
      <c r="A26" t="s">
        <v>263</v>
      </c>
      <c r="B26" t="s">
        <v>264</v>
      </c>
      <c r="C26" t="s">
        <v>174</v>
      </c>
      <c r="D26" t="s">
        <v>159</v>
      </c>
      <c r="E26" t="s">
        <v>175</v>
      </c>
      <c r="F26" t="s">
        <v>176</v>
      </c>
      <c r="G26" t="s">
        <v>265</v>
      </c>
      <c r="H26" t="s">
        <v>266</v>
      </c>
    </row>
    <row r="27" spans="1:8" x14ac:dyDescent="0.2">
      <c r="A27" t="s">
        <v>267</v>
      </c>
      <c r="B27" t="s">
        <v>268</v>
      </c>
      <c r="C27" t="s">
        <v>269</v>
      </c>
      <c r="D27" t="s">
        <v>159</v>
      </c>
      <c r="E27" t="s">
        <v>270</v>
      </c>
      <c r="F27" t="s">
        <v>161</v>
      </c>
      <c r="G27" t="s">
        <v>271</v>
      </c>
      <c r="H27" t="s">
        <v>272</v>
      </c>
    </row>
    <row r="28" spans="1:8" x14ac:dyDescent="0.2">
      <c r="A28" t="s">
        <v>273</v>
      </c>
      <c r="B28" t="s">
        <v>391</v>
      </c>
      <c r="C28" t="s">
        <v>158</v>
      </c>
      <c r="D28" t="s">
        <v>159</v>
      </c>
      <c r="E28" t="s">
        <v>160</v>
      </c>
      <c r="F28" t="s">
        <v>161</v>
      </c>
      <c r="G28" t="s">
        <v>274</v>
      </c>
      <c r="H28" t="s">
        <v>275</v>
      </c>
    </row>
    <row r="29" spans="1:8" x14ac:dyDescent="0.2">
      <c r="A29" t="s">
        <v>276</v>
      </c>
      <c r="B29" t="s">
        <v>277</v>
      </c>
      <c r="C29" t="s">
        <v>180</v>
      </c>
      <c r="D29" t="s">
        <v>159</v>
      </c>
      <c r="E29" t="s">
        <v>181</v>
      </c>
      <c r="F29" t="s">
        <v>182</v>
      </c>
      <c r="G29" t="s">
        <v>278</v>
      </c>
      <c r="H29" t="s">
        <v>119</v>
      </c>
    </row>
    <row r="30" spans="1:8" x14ac:dyDescent="0.2">
      <c r="A30" t="s">
        <v>279</v>
      </c>
      <c r="B30" t="s">
        <v>280</v>
      </c>
      <c r="C30" t="s">
        <v>174</v>
      </c>
      <c r="D30" t="s">
        <v>159</v>
      </c>
      <c r="E30" t="s">
        <v>175</v>
      </c>
      <c r="F30" t="s">
        <v>176</v>
      </c>
      <c r="G30" t="s">
        <v>281</v>
      </c>
      <c r="H30" t="s">
        <v>121</v>
      </c>
    </row>
    <row r="31" spans="1:8" x14ac:dyDescent="0.2">
      <c r="A31" s="103" t="s">
        <v>392</v>
      </c>
      <c r="B31" t="s">
        <v>246</v>
      </c>
      <c r="C31" t="s">
        <v>214</v>
      </c>
      <c r="D31" t="s">
        <v>159</v>
      </c>
      <c r="E31" t="s">
        <v>215</v>
      </c>
      <c r="F31" t="s">
        <v>216</v>
      </c>
      <c r="G31" t="s">
        <v>247</v>
      </c>
      <c r="H31" t="s">
        <v>111</v>
      </c>
    </row>
    <row r="32" spans="1:8" x14ac:dyDescent="0.2">
      <c r="A32" t="s">
        <v>282</v>
      </c>
      <c r="B32" t="s">
        <v>283</v>
      </c>
      <c r="C32" t="s">
        <v>186</v>
      </c>
      <c r="D32" t="s">
        <v>159</v>
      </c>
      <c r="E32" t="s">
        <v>187</v>
      </c>
      <c r="F32" t="s">
        <v>170</v>
      </c>
      <c r="G32" t="s">
        <v>284</v>
      </c>
      <c r="H32" t="s">
        <v>285</v>
      </c>
    </row>
    <row r="33" spans="1:8" x14ac:dyDescent="0.2">
      <c r="A33" t="s">
        <v>286</v>
      </c>
      <c r="B33" t="s">
        <v>287</v>
      </c>
      <c r="C33" t="s">
        <v>186</v>
      </c>
      <c r="D33" t="s">
        <v>159</v>
      </c>
      <c r="E33" t="s">
        <v>187</v>
      </c>
      <c r="F33" t="s">
        <v>170</v>
      </c>
      <c r="G33" t="s">
        <v>288</v>
      </c>
      <c r="H33" t="s">
        <v>289</v>
      </c>
    </row>
    <row r="34" spans="1:8" x14ac:dyDescent="0.2">
      <c r="A34" t="s">
        <v>290</v>
      </c>
      <c r="B34" t="s">
        <v>291</v>
      </c>
      <c r="C34" t="s">
        <v>168</v>
      </c>
      <c r="D34" t="s">
        <v>159</v>
      </c>
      <c r="E34" t="s">
        <v>225</v>
      </c>
      <c r="F34" t="s">
        <v>170</v>
      </c>
      <c r="G34" t="s">
        <v>292</v>
      </c>
      <c r="H34" t="s">
        <v>293</v>
      </c>
    </row>
    <row r="35" spans="1:8" x14ac:dyDescent="0.2">
      <c r="H35" s="102" t="s">
        <v>294</v>
      </c>
    </row>
    <row r="37" spans="1:8" x14ac:dyDescent="0.2">
      <c r="A37" s="95" t="s">
        <v>2</v>
      </c>
      <c r="B37" s="95" t="s">
        <v>295</v>
      </c>
      <c r="C37" s="95" t="s">
        <v>55</v>
      </c>
    </row>
    <row r="38" spans="1:8" x14ac:dyDescent="0.2">
      <c r="A38" t="s">
        <v>296</v>
      </c>
      <c r="B38" t="s">
        <v>297</v>
      </c>
      <c r="C38">
        <v>10002</v>
      </c>
    </row>
    <row r="39" spans="1:8" x14ac:dyDescent="0.2">
      <c r="A39" t="s">
        <v>298</v>
      </c>
      <c r="B39" t="s">
        <v>299</v>
      </c>
      <c r="C39">
        <v>10001</v>
      </c>
    </row>
    <row r="40" spans="1:8" x14ac:dyDescent="0.2">
      <c r="A40" t="s">
        <v>300</v>
      </c>
      <c r="B40" t="s">
        <v>301</v>
      </c>
      <c r="C40">
        <v>70001</v>
      </c>
    </row>
    <row r="41" spans="1:8" x14ac:dyDescent="0.2">
      <c r="A41" t="s">
        <v>302</v>
      </c>
      <c r="B41" t="s">
        <v>303</v>
      </c>
      <c r="C41">
        <v>70002</v>
      </c>
    </row>
    <row r="42" spans="1:8" x14ac:dyDescent="0.2">
      <c r="A42" t="s">
        <v>304</v>
      </c>
      <c r="B42" t="s">
        <v>305</v>
      </c>
      <c r="C42">
        <v>10012</v>
      </c>
    </row>
    <row r="43" spans="1:8" x14ac:dyDescent="0.2">
      <c r="A43" t="s">
        <v>306</v>
      </c>
      <c r="B43" t="s">
        <v>307</v>
      </c>
      <c r="C43">
        <v>10004</v>
      </c>
    </row>
    <row r="44" spans="1:8" x14ac:dyDescent="0.2">
      <c r="A44" t="s">
        <v>308</v>
      </c>
      <c r="B44" t="s">
        <v>309</v>
      </c>
      <c r="C44">
        <v>10008</v>
      </c>
    </row>
    <row r="45" spans="1:8" x14ac:dyDescent="0.2">
      <c r="A45" s="103" t="s">
        <v>390</v>
      </c>
      <c r="B45" t="s">
        <v>310</v>
      </c>
      <c r="C45">
        <v>10003</v>
      </c>
    </row>
    <row r="46" spans="1:8" x14ac:dyDescent="0.2">
      <c r="A46" t="s">
        <v>311</v>
      </c>
      <c r="B46" t="s">
        <v>312</v>
      </c>
      <c r="C46">
        <v>80001</v>
      </c>
    </row>
    <row r="47" spans="1:8" x14ac:dyDescent="0.2">
      <c r="A47" t="s">
        <v>313</v>
      </c>
      <c r="B47" t="s">
        <v>314</v>
      </c>
      <c r="C47">
        <v>10012</v>
      </c>
    </row>
    <row r="48" spans="1:8" x14ac:dyDescent="0.2">
      <c r="A48" t="s">
        <v>315</v>
      </c>
      <c r="B48" t="s">
        <v>58</v>
      </c>
      <c r="C48">
        <v>50001</v>
      </c>
    </row>
    <row r="49" spans="1:3" x14ac:dyDescent="0.2">
      <c r="A49" t="s">
        <v>316</v>
      </c>
      <c r="B49" t="s">
        <v>317</v>
      </c>
      <c r="C49">
        <v>20001</v>
      </c>
    </row>
    <row r="50" spans="1:3" x14ac:dyDescent="0.2">
      <c r="A50" t="s">
        <v>318</v>
      </c>
      <c r="B50" t="s">
        <v>319</v>
      </c>
      <c r="C50">
        <v>60001</v>
      </c>
    </row>
    <row r="51" spans="1:3" x14ac:dyDescent="0.2">
      <c r="A51" t="s">
        <v>320</v>
      </c>
      <c r="B51" t="s">
        <v>321</v>
      </c>
      <c r="C51">
        <v>30003</v>
      </c>
    </row>
    <row r="52" spans="1:3" x14ac:dyDescent="0.2">
      <c r="A52" t="s">
        <v>322</v>
      </c>
      <c r="B52" t="s">
        <v>323</v>
      </c>
      <c r="C52">
        <v>30002</v>
      </c>
    </row>
    <row r="53" spans="1:3" x14ac:dyDescent="0.2">
      <c r="A53" t="s">
        <v>324</v>
      </c>
      <c r="B53" t="s">
        <v>325</v>
      </c>
      <c r="C53">
        <v>10005</v>
      </c>
    </row>
    <row r="54" spans="1:3" x14ac:dyDescent="0.2">
      <c r="A54" t="s">
        <v>326</v>
      </c>
      <c r="B54" t="s">
        <v>327</v>
      </c>
      <c r="C54">
        <v>30001</v>
      </c>
    </row>
    <row r="55" spans="1:3" x14ac:dyDescent="0.2">
      <c r="A55" t="s">
        <v>328</v>
      </c>
      <c r="B55" t="s">
        <v>329</v>
      </c>
      <c r="C55">
        <v>10009</v>
      </c>
    </row>
    <row r="56" spans="1:3" x14ac:dyDescent="0.2">
      <c r="A56" t="s">
        <v>330</v>
      </c>
      <c r="B56" t="s">
        <v>331</v>
      </c>
      <c r="C56">
        <v>10006</v>
      </c>
    </row>
    <row r="57" spans="1:3" x14ac:dyDescent="0.2">
      <c r="A57" t="s">
        <v>332</v>
      </c>
      <c r="B57" t="s">
        <v>333</v>
      </c>
      <c r="C57">
        <v>10013</v>
      </c>
    </row>
    <row r="58" spans="1:3" x14ac:dyDescent="0.2">
      <c r="A58" t="s">
        <v>334</v>
      </c>
      <c r="B58" t="s">
        <v>335</v>
      </c>
      <c r="C58">
        <v>20002</v>
      </c>
    </row>
    <row r="59" spans="1:3" x14ac:dyDescent="0.2">
      <c r="A59" t="s">
        <v>336</v>
      </c>
      <c r="B59" t="s">
        <v>337</v>
      </c>
      <c r="C59">
        <v>10007</v>
      </c>
    </row>
    <row r="60" spans="1:3" x14ac:dyDescent="0.2">
      <c r="A60" t="s">
        <v>338</v>
      </c>
      <c r="B60" t="s">
        <v>339</v>
      </c>
      <c r="C60">
        <v>10011</v>
      </c>
    </row>
    <row r="61" spans="1:3" x14ac:dyDescent="0.2">
      <c r="A61" t="s">
        <v>340</v>
      </c>
      <c r="B61" t="s">
        <v>341</v>
      </c>
      <c r="C61">
        <v>10010</v>
      </c>
    </row>
    <row r="64" spans="1:3" x14ac:dyDescent="0.2">
      <c r="A64" s="95" t="s">
        <v>342</v>
      </c>
      <c r="B64" s="95" t="s">
        <v>343</v>
      </c>
    </row>
    <row r="65" spans="1:2" x14ac:dyDescent="0.2">
      <c r="A65" t="s">
        <v>344</v>
      </c>
      <c r="B65" t="s">
        <v>170</v>
      </c>
    </row>
    <row r="66" spans="1:2" x14ac:dyDescent="0.2">
      <c r="A66" t="s">
        <v>345</v>
      </c>
      <c r="B66" t="s">
        <v>182</v>
      </c>
    </row>
    <row r="67" spans="1:2" x14ac:dyDescent="0.2">
      <c r="A67" t="s">
        <v>346</v>
      </c>
      <c r="B67" t="s">
        <v>176</v>
      </c>
    </row>
    <row r="68" spans="1:2" x14ac:dyDescent="0.2">
      <c r="A68" t="s">
        <v>347</v>
      </c>
    </row>
    <row r="69" spans="1:2" x14ac:dyDescent="0.2">
      <c r="A69" t="s">
        <v>348</v>
      </c>
      <c r="B69" t="s">
        <v>216</v>
      </c>
    </row>
    <row r="70" spans="1:2" x14ac:dyDescent="0.2">
      <c r="A70" t="s">
        <v>349</v>
      </c>
      <c r="B70" t="s">
        <v>207</v>
      </c>
    </row>
    <row r="71" spans="1:2" x14ac:dyDescent="0.2">
      <c r="A71" t="s">
        <v>350</v>
      </c>
      <c r="B71" t="s">
        <v>161</v>
      </c>
    </row>
    <row r="72" spans="1:2" x14ac:dyDescent="0.2">
      <c r="A72" t="s">
        <v>351</v>
      </c>
    </row>
    <row r="74" spans="1:2" x14ac:dyDescent="0.2">
      <c r="A74" s="93" t="s">
        <v>352</v>
      </c>
      <c r="B74" s="80" t="b">
        <v>0</v>
      </c>
    </row>
  </sheetData>
  <sheetProtection algorithmName="SHA-512" hashValue="fqh920+1qIQ9GLQeeK1sOQSZkZsk1p0kOT/AeLteYRqRQXVaD+eQ+a8aw0L3GSrL54h94fArtBXKXq8JABAiyQ==" saltValue="JOIKgevcF+zKSvHYlNeHYA==" spinCount="100000" sheet="1" objects="1" scenarios="1"/>
  <phoneticPr fontId="1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CB370-498E-4AF8-8EBB-3C0AC1AC228B}">
  <sheetPr codeName="Sheet5"/>
  <dimension ref="A1:N39"/>
  <sheetViews>
    <sheetView workbookViewId="0">
      <selection activeCell="T35" sqref="T35:X35"/>
    </sheetView>
  </sheetViews>
  <sheetFormatPr defaultRowHeight="12.75" x14ac:dyDescent="0.2"/>
  <cols>
    <col min="7" max="7" width="15" bestFit="1" customWidth="1"/>
    <col min="8" max="8" width="13.85546875" bestFit="1" customWidth="1"/>
    <col min="9" max="9" width="13.28515625" bestFit="1" customWidth="1"/>
    <col min="10" max="10" width="12.7109375" bestFit="1" customWidth="1"/>
    <col min="11" max="11" width="17.5703125" bestFit="1" customWidth="1"/>
    <col min="12" max="12" width="16.28515625" bestFit="1" customWidth="1"/>
    <col min="13" max="13" width="15.7109375" bestFit="1" customWidth="1"/>
    <col min="14" max="14" width="15.28515625" bestFit="1" customWidth="1"/>
  </cols>
  <sheetData>
    <row r="1" spans="1:14" x14ac:dyDescent="0.2">
      <c r="A1" t="s">
        <v>353</v>
      </c>
      <c r="B1" t="s">
        <v>354</v>
      </c>
      <c r="C1" t="s">
        <v>355</v>
      </c>
      <c r="D1" t="s">
        <v>356</v>
      </c>
      <c r="E1" t="s">
        <v>357</v>
      </c>
      <c r="F1" t="s">
        <v>358</v>
      </c>
      <c r="G1" t="s">
        <v>359</v>
      </c>
      <c r="H1" t="s">
        <v>360</v>
      </c>
      <c r="I1" t="s">
        <v>361</v>
      </c>
      <c r="J1" t="s">
        <v>362</v>
      </c>
      <c r="K1" t="s">
        <v>363</v>
      </c>
      <c r="L1" t="s">
        <v>364</v>
      </c>
      <c r="M1" t="s">
        <v>365</v>
      </c>
      <c r="N1" t="s">
        <v>366</v>
      </c>
    </row>
    <row r="2" spans="1:14" x14ac:dyDescent="0.2">
      <c r="A2" s="93" t="str">
        <f>IF(B2="","",'(3)'!$J$20)</f>
        <v/>
      </c>
      <c r="B2" s="99" t="str">
        <f>IF(SUM('(3)'!T32:BV32)=0,"",('(3)'!B32 &amp; ""))</f>
        <v/>
      </c>
      <c r="C2" s="99" t="str">
        <f>IF(B2="","",('(3)'!L32 &amp; ""))</f>
        <v/>
      </c>
      <c r="D2" s="99" t="str">
        <f>'(3)'!T32 &amp; ""</f>
        <v/>
      </c>
      <c r="E2" s="99" t="str">
        <f>'(3)'!Y32 &amp; ""</f>
        <v/>
      </c>
      <c r="F2" s="99" t="str">
        <f>'(3)'!AD32 &amp; ""</f>
        <v/>
      </c>
      <c r="G2" s="99" t="str">
        <f>'(3)'!AI32 &amp; ""</f>
        <v/>
      </c>
      <c r="H2" s="99" t="str">
        <f>'(3)'!AN32 &amp; ""</f>
        <v/>
      </c>
      <c r="I2" s="99" t="str">
        <f>'(3)'!AS32 &amp; ""</f>
        <v/>
      </c>
      <c r="J2" s="99" t="str">
        <f>'(3)'!AX32 &amp; ""</f>
        <v/>
      </c>
      <c r="K2" s="99" t="str">
        <f>'(3)'!BC32 &amp; ""</f>
        <v/>
      </c>
      <c r="L2" s="99" t="str">
        <f>'(3)'!BH32 &amp; ""</f>
        <v/>
      </c>
      <c r="M2" s="99" t="str">
        <f>'(3)'!BM32 &amp; ""</f>
        <v/>
      </c>
      <c r="N2" s="99" t="str">
        <f>'(3)'!BR32 &amp; ""</f>
        <v/>
      </c>
    </row>
    <row r="3" spans="1:14" x14ac:dyDescent="0.2">
      <c r="A3" s="93" t="str">
        <f>IF(B3="","",'(3)'!$J$20)</f>
        <v/>
      </c>
      <c r="B3" s="99" t="str">
        <f>IF(SUM('(3)'!T33:BV33)=0,"",('(3)'!B33 &amp; ""))</f>
        <v/>
      </c>
      <c r="C3" s="99" t="str">
        <f>IF(B3="","",('(3)'!L33 &amp; ""))</f>
        <v/>
      </c>
      <c r="D3" s="99" t="str">
        <f>'(3)'!T33 &amp; ""</f>
        <v/>
      </c>
      <c r="E3" s="99" t="str">
        <f>'(3)'!Y33 &amp; ""</f>
        <v/>
      </c>
      <c r="F3" s="99" t="str">
        <f>'(3)'!AD33 &amp; ""</f>
        <v/>
      </c>
      <c r="G3" s="99" t="str">
        <f>'(3)'!AI33 &amp; ""</f>
        <v/>
      </c>
      <c r="H3" s="99" t="str">
        <f>'(3)'!AN33 &amp; ""</f>
        <v/>
      </c>
      <c r="I3" s="99" t="str">
        <f>'(3)'!AS33 &amp; ""</f>
        <v/>
      </c>
      <c r="J3" s="99" t="str">
        <f>'(3)'!AX33 &amp; ""</f>
        <v/>
      </c>
      <c r="K3" s="99" t="str">
        <f>'(3)'!BC33 &amp; ""</f>
        <v/>
      </c>
      <c r="L3" s="99" t="str">
        <f>'(3)'!BH33 &amp; ""</f>
        <v/>
      </c>
      <c r="M3" s="99" t="str">
        <f>'(3)'!BM33 &amp; ""</f>
        <v/>
      </c>
      <c r="N3" s="99" t="str">
        <f>'(3)'!BR33 &amp; ""</f>
        <v/>
      </c>
    </row>
    <row r="4" spans="1:14" x14ac:dyDescent="0.2">
      <c r="A4" s="93" t="str">
        <f>IF(B4="","",'(3)'!$J$20)</f>
        <v/>
      </c>
      <c r="B4" s="99" t="str">
        <f>IF(SUM('(3)'!T34:BV34)=0,"",('(3)'!B34 &amp; ""))</f>
        <v/>
      </c>
      <c r="C4" s="99" t="str">
        <f>IF(B4="","",('(3)'!L34 &amp; ""))</f>
        <v/>
      </c>
      <c r="D4" s="99" t="str">
        <f>'(3)'!T34 &amp; ""</f>
        <v/>
      </c>
      <c r="E4" s="99" t="str">
        <f>'(3)'!Y34 &amp; ""</f>
        <v/>
      </c>
      <c r="F4" s="99" t="str">
        <f>'(3)'!AD34 &amp; ""</f>
        <v/>
      </c>
      <c r="G4" s="99" t="str">
        <f>'(3)'!AI34 &amp; ""</f>
        <v/>
      </c>
      <c r="H4" s="99" t="str">
        <f>'(3)'!AN34 &amp; ""</f>
        <v/>
      </c>
      <c r="I4" s="99" t="str">
        <f>'(3)'!AS34 &amp; ""</f>
        <v/>
      </c>
      <c r="J4" s="99" t="str">
        <f>'(3)'!AX34 &amp; ""</f>
        <v/>
      </c>
      <c r="K4" s="99" t="str">
        <f>'(3)'!BC34 &amp; ""</f>
        <v/>
      </c>
      <c r="L4" s="99" t="str">
        <f>'(3)'!BH34 &amp; ""</f>
        <v/>
      </c>
      <c r="M4" s="99" t="str">
        <f>'(3)'!BM34 &amp; ""</f>
        <v/>
      </c>
      <c r="N4" s="99" t="str">
        <f>'(3)'!BR34 &amp; ""</f>
        <v/>
      </c>
    </row>
    <row r="5" spans="1:14" x14ac:dyDescent="0.2">
      <c r="A5" s="93" t="str">
        <f>IF(B5="","",'(3)'!$J$20)</f>
        <v/>
      </c>
      <c r="B5" s="99" t="str">
        <f>IF(SUM('(3)'!T35:BV35)=0,"",('(3)'!B35 &amp; ""))</f>
        <v/>
      </c>
      <c r="C5" s="99" t="str">
        <f>IF(B5="","",('(3)'!L35 &amp; ""))</f>
        <v/>
      </c>
      <c r="D5" s="99" t="str">
        <f>'(3)'!T35 &amp; ""</f>
        <v/>
      </c>
      <c r="E5" s="99" t="str">
        <f>'(3)'!Y35 &amp; ""</f>
        <v/>
      </c>
      <c r="F5" s="99" t="str">
        <f>'(3)'!AD35 &amp; ""</f>
        <v/>
      </c>
      <c r="G5" s="99" t="str">
        <f>'(3)'!AI35 &amp; ""</f>
        <v/>
      </c>
      <c r="H5" s="99" t="str">
        <f>'(3)'!AN35 &amp; ""</f>
        <v/>
      </c>
      <c r="I5" s="99" t="str">
        <f>'(3)'!AS35 &amp; ""</f>
        <v/>
      </c>
      <c r="J5" s="99" t="str">
        <f>'(3)'!AX35 &amp; ""</f>
        <v/>
      </c>
      <c r="K5" s="99" t="str">
        <f>'(3)'!BC35 &amp; ""</f>
        <v/>
      </c>
      <c r="L5" s="99" t="str">
        <f>'(3)'!BH35 &amp; ""</f>
        <v/>
      </c>
      <c r="M5" s="99" t="str">
        <f>'(3)'!BM35 &amp; ""</f>
        <v/>
      </c>
      <c r="N5" s="99" t="str">
        <f>'(3)'!BR35 &amp; ""</f>
        <v/>
      </c>
    </row>
    <row r="6" spans="1:14" x14ac:dyDescent="0.2">
      <c r="A6" s="93" t="str">
        <f>IF(B6="","",'(3)'!$J$20)</f>
        <v/>
      </c>
      <c r="B6" s="99" t="str">
        <f>IF(SUM('(3)'!T36:BV36)=0,"",('(3)'!B36 &amp; ""))</f>
        <v/>
      </c>
      <c r="C6" s="99" t="str">
        <f>IF(B6="","",('(3)'!L36 &amp; ""))</f>
        <v/>
      </c>
      <c r="D6" s="99" t="str">
        <f>'(3)'!T36 &amp; ""</f>
        <v/>
      </c>
      <c r="E6" s="99" t="str">
        <f>'(3)'!Y36 &amp; ""</f>
        <v/>
      </c>
      <c r="F6" s="99" t="str">
        <f>'(3)'!AD36 &amp; ""</f>
        <v/>
      </c>
      <c r="G6" s="99" t="str">
        <f>'(3)'!AI36 &amp; ""</f>
        <v/>
      </c>
      <c r="H6" s="99" t="str">
        <f>'(3)'!AN36 &amp; ""</f>
        <v/>
      </c>
      <c r="I6" s="99" t="str">
        <f>'(3)'!AS36 &amp; ""</f>
        <v/>
      </c>
      <c r="J6" s="99" t="str">
        <f>'(3)'!AX36 &amp; ""</f>
        <v/>
      </c>
      <c r="K6" s="99" t="str">
        <f>'(3)'!BC36 &amp; ""</f>
        <v/>
      </c>
      <c r="L6" s="99" t="str">
        <f>'(3)'!BH36 &amp; ""</f>
        <v/>
      </c>
      <c r="M6" s="99" t="str">
        <f>'(3)'!BM36 &amp; ""</f>
        <v/>
      </c>
      <c r="N6" s="99" t="str">
        <f>'(3)'!BR36 &amp; ""</f>
        <v/>
      </c>
    </row>
    <row r="7" spans="1:14" x14ac:dyDescent="0.2">
      <c r="A7" s="93" t="str">
        <f>IF(B7="","",'(3)'!$J$20)</f>
        <v/>
      </c>
      <c r="B7" s="99" t="str">
        <f>IF(SUM('(3)'!T37:BV37)=0,"",('(3)'!B37 &amp; ""))</f>
        <v/>
      </c>
      <c r="C7" s="99" t="str">
        <f>IF(B7="","",('(3)'!L37 &amp; ""))</f>
        <v/>
      </c>
      <c r="D7" s="99" t="str">
        <f>'(3)'!T37 &amp; ""</f>
        <v/>
      </c>
      <c r="E7" s="99" t="str">
        <f>'(3)'!Y37 &amp; ""</f>
        <v/>
      </c>
      <c r="F7" s="99" t="str">
        <f>'(3)'!AD37 &amp; ""</f>
        <v/>
      </c>
      <c r="G7" s="99" t="str">
        <f>'(3)'!AI37 &amp; ""</f>
        <v/>
      </c>
      <c r="H7" s="99" t="str">
        <f>'(3)'!AN37 &amp; ""</f>
        <v/>
      </c>
      <c r="I7" s="99" t="str">
        <f>'(3)'!AS37 &amp; ""</f>
        <v/>
      </c>
      <c r="J7" s="99" t="str">
        <f>'(3)'!AX37 &amp; ""</f>
        <v/>
      </c>
      <c r="K7" s="99" t="str">
        <f>'(3)'!BC37 &amp; ""</f>
        <v/>
      </c>
      <c r="L7" s="99" t="str">
        <f>'(3)'!BH37 &amp; ""</f>
        <v/>
      </c>
      <c r="M7" s="99" t="str">
        <f>'(3)'!BM37 &amp; ""</f>
        <v/>
      </c>
      <c r="N7" s="99" t="str">
        <f>'(3)'!BR37 &amp; ""</f>
        <v/>
      </c>
    </row>
    <row r="8" spans="1:14" x14ac:dyDescent="0.2">
      <c r="A8" s="93" t="str">
        <f>IF(B8="","",'(3)'!$J$20)</f>
        <v/>
      </c>
      <c r="B8" s="99" t="str">
        <f>IF(SUM('(3)'!T38:BV38)=0,"",('(3)'!B38 &amp; ""))</f>
        <v/>
      </c>
      <c r="C8" s="99" t="str">
        <f>IF(B8="","",('(3)'!L38 &amp; ""))</f>
        <v/>
      </c>
      <c r="D8" s="99" t="str">
        <f>'(3)'!T38 &amp; ""</f>
        <v/>
      </c>
      <c r="E8" s="99" t="str">
        <f>'(3)'!Y38 &amp; ""</f>
        <v/>
      </c>
      <c r="F8" s="99" t="str">
        <f>'(3)'!AD38 &amp; ""</f>
        <v/>
      </c>
      <c r="G8" s="99" t="str">
        <f>'(3)'!AI38 &amp; ""</f>
        <v/>
      </c>
      <c r="H8" s="99" t="str">
        <f>'(3)'!AN38 &amp; ""</f>
        <v/>
      </c>
      <c r="I8" s="99" t="str">
        <f>'(3)'!AS38 &amp; ""</f>
        <v/>
      </c>
      <c r="J8" s="99" t="str">
        <f>'(3)'!AX38 &amp; ""</f>
        <v/>
      </c>
      <c r="K8" s="99" t="str">
        <f>'(3)'!BC38 &amp; ""</f>
        <v/>
      </c>
      <c r="L8" s="99" t="str">
        <f>'(3)'!BH38 &amp; ""</f>
        <v/>
      </c>
      <c r="M8" s="99" t="str">
        <f>'(3)'!BM38 &amp; ""</f>
        <v/>
      </c>
      <c r="N8" s="99" t="str">
        <f>'(3)'!BR38 &amp; ""</f>
        <v/>
      </c>
    </row>
    <row r="9" spans="1:14" x14ac:dyDescent="0.2">
      <c r="A9" s="93" t="str">
        <f>IF(B9="","",'(3)'!$J$20)</f>
        <v/>
      </c>
      <c r="B9" s="99" t="str">
        <f>IF(SUM('(3)'!T39:BV39)=0,"",('(3)'!B39 &amp; ""))</f>
        <v/>
      </c>
      <c r="C9" s="99" t="str">
        <f>IF(B9="","",('(3)'!L39 &amp; ""))</f>
        <v/>
      </c>
      <c r="D9" s="99" t="str">
        <f>'(3)'!T39 &amp; ""</f>
        <v/>
      </c>
      <c r="E9" s="99" t="str">
        <f>'(3)'!Y39 &amp; ""</f>
        <v/>
      </c>
      <c r="F9" s="99" t="str">
        <f>'(3)'!AD39 &amp; ""</f>
        <v/>
      </c>
      <c r="G9" s="99" t="str">
        <f>'(3)'!AI39 &amp; ""</f>
        <v/>
      </c>
      <c r="H9" s="99" t="str">
        <f>'(3)'!AN39 &amp; ""</f>
        <v/>
      </c>
      <c r="I9" s="99" t="str">
        <f>'(3)'!AS39 &amp; ""</f>
        <v/>
      </c>
      <c r="J9" s="99" t="str">
        <f>'(3)'!AX39 &amp; ""</f>
        <v/>
      </c>
      <c r="K9" s="99" t="str">
        <f>'(3)'!BC39 &amp; ""</f>
        <v/>
      </c>
      <c r="L9" s="99" t="str">
        <f>'(3)'!BH39 &amp; ""</f>
        <v/>
      </c>
      <c r="M9" s="99" t="str">
        <f>'(3)'!BM39 &amp; ""</f>
        <v/>
      </c>
      <c r="N9" s="99" t="str">
        <f>'(3)'!BR39 &amp; ""</f>
        <v/>
      </c>
    </row>
    <row r="10" spans="1:14" x14ac:dyDescent="0.2">
      <c r="A10" s="93" t="str">
        <f>IF(B10="","",'(3)'!$J$20)</f>
        <v/>
      </c>
      <c r="B10" s="99" t="str">
        <f>IF(SUM('(3)'!T40:BV40)=0,"",('(3)'!B40 &amp; ""))</f>
        <v/>
      </c>
      <c r="C10" s="99" t="str">
        <f>IF(B10="","",('(3)'!L40 &amp; ""))</f>
        <v/>
      </c>
      <c r="D10" s="99" t="str">
        <f>'(3)'!T40 &amp; ""</f>
        <v/>
      </c>
      <c r="E10" s="99" t="str">
        <f>'(3)'!Y40 &amp; ""</f>
        <v/>
      </c>
      <c r="F10" s="99" t="str">
        <f>'(3)'!AD40 &amp; ""</f>
        <v/>
      </c>
      <c r="G10" s="99" t="str">
        <f>'(3)'!AI40 &amp; ""</f>
        <v/>
      </c>
      <c r="H10" s="99" t="str">
        <f>'(3)'!AN40 &amp; ""</f>
        <v/>
      </c>
      <c r="I10" s="99" t="str">
        <f>'(3)'!AS40 &amp; ""</f>
        <v/>
      </c>
      <c r="J10" s="99" t="str">
        <f>'(3)'!AX40 &amp; ""</f>
        <v/>
      </c>
      <c r="K10" s="99" t="str">
        <f>'(3)'!BC40 &amp; ""</f>
        <v/>
      </c>
      <c r="L10" s="99" t="str">
        <f>'(3)'!BH40 &amp; ""</f>
        <v/>
      </c>
      <c r="M10" s="99" t="str">
        <f>'(3)'!BM40 &amp; ""</f>
        <v/>
      </c>
      <c r="N10" s="99" t="str">
        <f>'(3)'!BR40 &amp; ""</f>
        <v/>
      </c>
    </row>
    <row r="11" spans="1:14" x14ac:dyDescent="0.2">
      <c r="A11" s="93" t="str">
        <f>IF(B11="","",'(3)'!$J$20)</f>
        <v/>
      </c>
      <c r="B11" s="99" t="str">
        <f>IF(SUM('(3)'!T41:BV41)=0,"",('(3)'!B41 &amp; ""))</f>
        <v/>
      </c>
      <c r="C11" s="99" t="str">
        <f>IF(B11="","",('(3)'!L41 &amp; ""))</f>
        <v/>
      </c>
      <c r="D11" s="99" t="str">
        <f>'(3)'!T41 &amp; ""</f>
        <v/>
      </c>
      <c r="E11" s="99" t="str">
        <f>'(3)'!Y41 &amp; ""</f>
        <v/>
      </c>
      <c r="F11" s="99" t="str">
        <f>'(3)'!AD41 &amp; ""</f>
        <v/>
      </c>
      <c r="G11" s="99" t="str">
        <f>'(3)'!AI41 &amp; ""</f>
        <v/>
      </c>
      <c r="H11" s="99" t="str">
        <f>'(3)'!AN41 &amp; ""</f>
        <v/>
      </c>
      <c r="I11" s="99" t="str">
        <f>'(3)'!AS41 &amp; ""</f>
        <v/>
      </c>
      <c r="J11" s="99" t="str">
        <f>'(3)'!AX41 &amp; ""</f>
        <v/>
      </c>
      <c r="K11" s="99" t="str">
        <f>'(3)'!BC41 &amp; ""</f>
        <v/>
      </c>
      <c r="L11" s="99" t="str">
        <f>'(3)'!BH41 &amp; ""</f>
        <v/>
      </c>
      <c r="M11" s="99" t="str">
        <f>'(3)'!BM41 &amp; ""</f>
        <v/>
      </c>
      <c r="N11" s="99" t="str">
        <f>'(3)'!BR41 &amp; ""</f>
        <v/>
      </c>
    </row>
    <row r="12" spans="1:14" x14ac:dyDescent="0.2">
      <c r="A12" s="93" t="str">
        <f>IF(B12="","",'(3)'!$J$20)</f>
        <v/>
      </c>
      <c r="B12" s="99" t="str">
        <f>IF(SUM('(3)'!T42:BV42)=0,"",('(3)'!B42 &amp; ""))</f>
        <v/>
      </c>
      <c r="C12" s="99" t="str">
        <f>IF(B12="","",('(3)'!L42 &amp; ""))</f>
        <v/>
      </c>
      <c r="D12" s="99" t="str">
        <f>'(3)'!T42 &amp; ""</f>
        <v/>
      </c>
      <c r="E12" s="99" t="str">
        <f>'(3)'!Y42 &amp; ""</f>
        <v/>
      </c>
      <c r="F12" s="99" t="str">
        <f>'(3)'!AD42 &amp; ""</f>
        <v/>
      </c>
      <c r="G12" s="99" t="str">
        <f>'(3)'!AI42 &amp; ""</f>
        <v/>
      </c>
      <c r="H12" s="99" t="str">
        <f>'(3)'!AN42 &amp; ""</f>
        <v/>
      </c>
      <c r="I12" s="99" t="str">
        <f>'(3)'!AS42 &amp; ""</f>
        <v/>
      </c>
      <c r="J12" s="99" t="str">
        <f>'(3)'!AX42 &amp; ""</f>
        <v/>
      </c>
      <c r="K12" s="99" t="str">
        <f>'(3)'!BC42 &amp; ""</f>
        <v/>
      </c>
      <c r="L12" s="99" t="str">
        <f>'(3)'!BH42 &amp; ""</f>
        <v/>
      </c>
      <c r="M12" s="99" t="str">
        <f>'(3)'!BM42 &amp; ""</f>
        <v/>
      </c>
      <c r="N12" s="99" t="str">
        <f>'(3)'!BR42 &amp; ""</f>
        <v/>
      </c>
    </row>
    <row r="13" spans="1:14" x14ac:dyDescent="0.2">
      <c r="A13" s="93" t="str">
        <f>IF(B13="","",'(3)'!$J$20)</f>
        <v/>
      </c>
      <c r="B13" s="99" t="str">
        <f>IF(SUM('(3)'!T43:BV43)=0,"",('(3)'!B43 &amp; ""))</f>
        <v/>
      </c>
      <c r="C13" s="99" t="str">
        <f>IF(B13="","",('(3)'!L43 &amp; ""))</f>
        <v/>
      </c>
      <c r="D13" s="99" t="str">
        <f>'(3)'!T43 &amp; ""</f>
        <v/>
      </c>
      <c r="E13" s="99" t="str">
        <f>'(3)'!Y43 &amp; ""</f>
        <v/>
      </c>
      <c r="F13" s="99" t="str">
        <f>'(3)'!AD43 &amp; ""</f>
        <v/>
      </c>
      <c r="G13" s="99" t="str">
        <f>'(3)'!AI43 &amp; ""</f>
        <v/>
      </c>
      <c r="H13" s="99" t="str">
        <f>'(3)'!AN43 &amp; ""</f>
        <v/>
      </c>
      <c r="I13" s="99" t="str">
        <f>'(3)'!AS43 &amp; ""</f>
        <v/>
      </c>
      <c r="J13" s="99" t="str">
        <f>'(3)'!AX43 &amp; ""</f>
        <v/>
      </c>
      <c r="K13" s="99" t="str">
        <f>'(3)'!BC43 &amp; ""</f>
        <v/>
      </c>
      <c r="L13" s="99" t="str">
        <f>'(3)'!BH43 &amp; ""</f>
        <v/>
      </c>
      <c r="M13" s="99" t="str">
        <f>'(3)'!BM43 &amp; ""</f>
        <v/>
      </c>
      <c r="N13" s="99" t="str">
        <f>'(3)'!BR43 &amp; ""</f>
        <v/>
      </c>
    </row>
    <row r="14" spans="1:14" x14ac:dyDescent="0.2">
      <c r="A14" s="93" t="str">
        <f>IF(B14="","",'(3)'!$J$20)</f>
        <v/>
      </c>
      <c r="B14" s="99" t="str">
        <f>IF(SUM('(3)'!T44:BV44)=0,"",('(3)'!B44 &amp; ""))</f>
        <v/>
      </c>
      <c r="C14" s="99" t="str">
        <f>IF(B14="","",('(3)'!L44 &amp; ""))</f>
        <v/>
      </c>
      <c r="D14" s="99" t="str">
        <f>'(3)'!T44 &amp; ""</f>
        <v/>
      </c>
      <c r="E14" s="99" t="str">
        <f>'(3)'!Y44 &amp; ""</f>
        <v/>
      </c>
      <c r="F14" s="99" t="str">
        <f>'(3)'!AD44 &amp; ""</f>
        <v/>
      </c>
      <c r="G14" s="99" t="str">
        <f>'(3)'!AI44 &amp; ""</f>
        <v/>
      </c>
      <c r="H14" s="99" t="str">
        <f>'(3)'!AN44 &amp; ""</f>
        <v/>
      </c>
      <c r="I14" s="99" t="str">
        <f>'(3)'!AS44 &amp; ""</f>
        <v/>
      </c>
      <c r="J14" s="99" t="str">
        <f>'(3)'!AX44 &amp; ""</f>
        <v/>
      </c>
      <c r="K14" s="99" t="str">
        <f>'(3)'!BC44 &amp; ""</f>
        <v/>
      </c>
      <c r="L14" s="99" t="str">
        <f>'(3)'!BH44 &amp; ""</f>
        <v/>
      </c>
      <c r="M14" s="99" t="str">
        <f>'(3)'!BM44 &amp; ""</f>
        <v/>
      </c>
      <c r="N14" s="99" t="str">
        <f>'(3)'!BR44 &amp; ""</f>
        <v/>
      </c>
    </row>
    <row r="15" spans="1:14" x14ac:dyDescent="0.2">
      <c r="A15" s="93" t="str">
        <f>IF(B15="","",'(3)'!$J$20)</f>
        <v/>
      </c>
      <c r="B15" s="99" t="str">
        <f>IF(SUM('(3)'!T45:BV45)=0,"",('(3)'!B45 &amp; ""))</f>
        <v/>
      </c>
      <c r="C15" s="99" t="str">
        <f>IF(B15="","",('(3)'!L45 &amp; ""))</f>
        <v/>
      </c>
      <c r="D15" s="99" t="str">
        <f>'(3)'!T45 &amp; ""</f>
        <v/>
      </c>
      <c r="E15" s="99" t="str">
        <f>'(3)'!Y45 &amp; ""</f>
        <v/>
      </c>
      <c r="F15" s="99" t="str">
        <f>'(3)'!AD45 &amp; ""</f>
        <v/>
      </c>
      <c r="G15" s="99" t="str">
        <f>'(3)'!AI45 &amp; ""</f>
        <v/>
      </c>
      <c r="H15" s="99" t="str">
        <f>'(3)'!AN45 &amp; ""</f>
        <v/>
      </c>
      <c r="I15" s="99" t="str">
        <f>'(3)'!AS45 &amp; ""</f>
        <v/>
      </c>
      <c r="J15" s="99" t="str">
        <f>'(3)'!AX45 &amp; ""</f>
        <v/>
      </c>
      <c r="K15" s="99" t="str">
        <f>'(3)'!BC45 &amp; ""</f>
        <v/>
      </c>
      <c r="L15" s="99" t="str">
        <f>'(3)'!BH45 &amp; ""</f>
        <v/>
      </c>
      <c r="M15" s="99" t="str">
        <f>'(3)'!BM45 &amp; ""</f>
        <v/>
      </c>
      <c r="N15" s="99" t="str">
        <f>'(3)'!BR45 &amp; ""</f>
        <v/>
      </c>
    </row>
    <row r="16" spans="1:14" x14ac:dyDescent="0.2">
      <c r="A16" s="93" t="str">
        <f>IF(B16="","",'(3)'!$J$20)</f>
        <v/>
      </c>
      <c r="B16" s="99" t="str">
        <f>IF(SUM('(3)'!T46:BV46)=0,"",('(3)'!B46 &amp; ""))</f>
        <v/>
      </c>
      <c r="C16" s="99" t="str">
        <f>IF(B16="","",('(3)'!L46 &amp; ""))</f>
        <v/>
      </c>
      <c r="D16" s="99" t="str">
        <f>'(3)'!T46 &amp; ""</f>
        <v/>
      </c>
      <c r="E16" s="99" t="str">
        <f>'(3)'!Y46 &amp; ""</f>
        <v/>
      </c>
      <c r="F16" s="99" t="str">
        <f>'(3)'!AD46 &amp; ""</f>
        <v/>
      </c>
      <c r="G16" s="99" t="str">
        <f>'(3)'!AI46 &amp; ""</f>
        <v/>
      </c>
      <c r="H16" s="99" t="str">
        <f>'(3)'!AN46 &amp; ""</f>
        <v/>
      </c>
      <c r="I16" s="99" t="str">
        <f>'(3)'!AS46 &amp; ""</f>
        <v/>
      </c>
      <c r="J16" s="99" t="str">
        <f>'(3)'!AX46 &amp; ""</f>
        <v/>
      </c>
      <c r="K16" s="99" t="str">
        <f>'(3)'!BC46 &amp; ""</f>
        <v/>
      </c>
      <c r="L16" s="99" t="str">
        <f>'(3)'!BH46 &amp; ""</f>
        <v/>
      </c>
      <c r="M16" s="99" t="str">
        <f>'(3)'!BM46 &amp; ""</f>
        <v/>
      </c>
      <c r="N16" s="99" t="str">
        <f>'(3)'!BR46 &amp; ""</f>
        <v/>
      </c>
    </row>
    <row r="17" spans="1:14" x14ac:dyDescent="0.2">
      <c r="A17" s="93" t="str">
        <f>IF(B17="","",'(3)'!$J$20)</f>
        <v/>
      </c>
      <c r="B17" s="99" t="str">
        <f>IF(SUM('(3)'!T47:BV47)=0,"",('(3)'!B47 &amp; ""))</f>
        <v/>
      </c>
      <c r="C17" s="99" t="str">
        <f>IF(B17="","",('(3)'!L47 &amp; ""))</f>
        <v/>
      </c>
      <c r="D17" s="99" t="str">
        <f>'(3)'!T47 &amp; ""</f>
        <v/>
      </c>
      <c r="E17" s="99" t="str">
        <f>'(3)'!Y47 &amp; ""</f>
        <v/>
      </c>
      <c r="F17" s="99" t="str">
        <f>'(3)'!AD47 &amp; ""</f>
        <v/>
      </c>
      <c r="G17" s="99" t="str">
        <f>'(3)'!AI47 &amp; ""</f>
        <v/>
      </c>
      <c r="H17" s="99" t="str">
        <f>'(3)'!AN47 &amp; ""</f>
        <v/>
      </c>
      <c r="I17" s="99" t="str">
        <f>'(3)'!AS47 &amp; ""</f>
        <v/>
      </c>
      <c r="J17" s="99" t="str">
        <f>'(3)'!AX47 &amp; ""</f>
        <v/>
      </c>
      <c r="K17" s="99" t="str">
        <f>'(3)'!BC47 &amp; ""</f>
        <v/>
      </c>
      <c r="L17" s="99" t="str">
        <f>'(3)'!BH47 &amp; ""</f>
        <v/>
      </c>
      <c r="M17" s="99" t="str">
        <f>'(3)'!BM47 &amp; ""</f>
        <v/>
      </c>
      <c r="N17" s="99" t="str">
        <f>'(3)'!BR47 &amp; ""</f>
        <v/>
      </c>
    </row>
    <row r="18" spans="1:14" x14ac:dyDescent="0.2">
      <c r="A18" s="93" t="str">
        <f>IF(B18="","",'(3)'!$J$20)</f>
        <v/>
      </c>
      <c r="B18" s="99" t="str">
        <f>IF(SUM('(3)'!T48:BV48)=0,"",('(3)'!B48 &amp; ""))</f>
        <v/>
      </c>
      <c r="C18" s="99" t="str">
        <f>IF(B18="","",('(3)'!L48 &amp; ""))</f>
        <v/>
      </c>
      <c r="D18" s="99" t="str">
        <f>'(3)'!T48 &amp; ""</f>
        <v/>
      </c>
      <c r="E18" s="99" t="str">
        <f>'(3)'!Y48 &amp; ""</f>
        <v/>
      </c>
      <c r="F18" s="99" t="str">
        <f>'(3)'!AD48 &amp; ""</f>
        <v/>
      </c>
      <c r="G18" s="99" t="str">
        <f>'(3)'!AI48 &amp; ""</f>
        <v/>
      </c>
      <c r="H18" s="99" t="str">
        <f>'(3)'!AN48 &amp; ""</f>
        <v/>
      </c>
      <c r="I18" s="99" t="str">
        <f>'(3)'!AS48 &amp; ""</f>
        <v/>
      </c>
      <c r="J18" s="99" t="str">
        <f>'(3)'!AX48 &amp; ""</f>
        <v/>
      </c>
      <c r="K18" s="99" t="str">
        <f>'(3)'!BC48 &amp; ""</f>
        <v/>
      </c>
      <c r="L18" s="99" t="str">
        <f>'(3)'!BH48 &amp; ""</f>
        <v/>
      </c>
      <c r="M18" s="99" t="str">
        <f>'(3)'!BM48 &amp; ""</f>
        <v/>
      </c>
      <c r="N18" s="99" t="str">
        <f>'(3)'!BR48 &amp; ""</f>
        <v/>
      </c>
    </row>
    <row r="19" spans="1:14" x14ac:dyDescent="0.2">
      <c r="A19" s="93" t="str">
        <f>IF(B19="","",'(3)'!$J$20)</f>
        <v/>
      </c>
      <c r="B19" s="99" t="str">
        <f>IF(SUM('(3)'!T49:BV49)=0,"",('(3)'!B49 &amp; ""))</f>
        <v/>
      </c>
      <c r="C19" s="99" t="str">
        <f>IF(B19="","",('(3)'!L49 &amp; ""))</f>
        <v/>
      </c>
      <c r="D19" s="99" t="str">
        <f>'(3)'!T49 &amp; ""</f>
        <v/>
      </c>
      <c r="E19" s="99" t="str">
        <f>'(3)'!Y49 &amp; ""</f>
        <v/>
      </c>
      <c r="F19" s="99" t="str">
        <f>'(3)'!AD49 &amp; ""</f>
        <v/>
      </c>
      <c r="G19" s="99" t="str">
        <f>'(3)'!AI49 &amp; ""</f>
        <v/>
      </c>
      <c r="H19" s="99" t="str">
        <f>'(3)'!AN49 &amp; ""</f>
        <v/>
      </c>
      <c r="I19" s="99" t="str">
        <f>'(3)'!AS49 &amp; ""</f>
        <v/>
      </c>
      <c r="J19" s="99" t="str">
        <f>'(3)'!AX49 &amp; ""</f>
        <v/>
      </c>
      <c r="K19" s="99" t="str">
        <f>'(3)'!BC49 &amp; ""</f>
        <v/>
      </c>
      <c r="L19" s="99" t="str">
        <f>'(3)'!BH49 &amp; ""</f>
        <v/>
      </c>
      <c r="M19" s="99" t="str">
        <f>'(3)'!BM49 &amp; ""</f>
        <v/>
      </c>
      <c r="N19" s="99" t="str">
        <f>'(3)'!BR49 &amp; ""</f>
        <v/>
      </c>
    </row>
    <row r="20" spans="1:14" x14ac:dyDescent="0.2">
      <c r="A20" s="93" t="str">
        <f>IF(B20="","",'(3)'!$J$20)</f>
        <v/>
      </c>
      <c r="B20" s="99" t="str">
        <f>IF(SUM('(3)'!T50:BV50)=0,"",('(3)'!B50 &amp; ""))</f>
        <v/>
      </c>
      <c r="C20" s="99" t="str">
        <f>IF(B20="","",('(3)'!L50 &amp; ""))</f>
        <v/>
      </c>
      <c r="D20" s="99" t="str">
        <f>'(3)'!T50 &amp; ""</f>
        <v/>
      </c>
      <c r="E20" s="99" t="str">
        <f>'(3)'!Y50 &amp; ""</f>
        <v/>
      </c>
      <c r="F20" s="99" t="str">
        <f>'(3)'!AD50 &amp; ""</f>
        <v/>
      </c>
      <c r="G20" s="99" t="str">
        <f>'(3)'!AI50 &amp; ""</f>
        <v/>
      </c>
      <c r="H20" s="99" t="str">
        <f>'(3)'!AN50 &amp; ""</f>
        <v/>
      </c>
      <c r="I20" s="99" t="str">
        <f>'(3)'!AS50 &amp; ""</f>
        <v/>
      </c>
      <c r="J20" s="99" t="str">
        <f>'(3)'!AX50 &amp; ""</f>
        <v/>
      </c>
      <c r="K20" s="99" t="str">
        <f>'(3)'!BC50 &amp; ""</f>
        <v/>
      </c>
      <c r="L20" s="99" t="str">
        <f>'(3)'!BH50 &amp; ""</f>
        <v/>
      </c>
      <c r="M20" s="99" t="str">
        <f>'(3)'!BM50 &amp; ""</f>
        <v/>
      </c>
      <c r="N20" s="99" t="str">
        <f>'(3)'!BR50 &amp; ""</f>
        <v/>
      </c>
    </row>
    <row r="21" spans="1:14" x14ac:dyDescent="0.2">
      <c r="A21" s="93" t="str">
        <f>IF(B21="","",'(3)'!$J$20)</f>
        <v/>
      </c>
      <c r="B21" s="99" t="str">
        <f>IF(SUM('(3)'!T51:BV51)=0,"",('(3)'!B51 &amp; ""))</f>
        <v/>
      </c>
      <c r="C21" s="99" t="str">
        <f>IF(B21="","",('(3)'!L51 &amp; ""))</f>
        <v/>
      </c>
      <c r="D21" s="99" t="str">
        <f>'(3)'!T51 &amp; ""</f>
        <v/>
      </c>
      <c r="E21" s="99" t="str">
        <f>'(3)'!Y51 &amp; ""</f>
        <v/>
      </c>
      <c r="F21" s="99" t="str">
        <f>'(3)'!AD51 &amp; ""</f>
        <v/>
      </c>
      <c r="G21" s="99" t="str">
        <f>'(3)'!AI51 &amp; ""</f>
        <v/>
      </c>
      <c r="H21" s="99" t="str">
        <f>'(3)'!AN51 &amp; ""</f>
        <v/>
      </c>
      <c r="I21" s="99" t="str">
        <f>'(3)'!AS51 &amp; ""</f>
        <v/>
      </c>
      <c r="J21" s="99" t="str">
        <f>'(3)'!AX51 &amp; ""</f>
        <v/>
      </c>
      <c r="K21" s="99" t="str">
        <f>'(3)'!BC51 &amp; ""</f>
        <v/>
      </c>
      <c r="L21" s="99" t="str">
        <f>'(3)'!BH51 &amp; ""</f>
        <v/>
      </c>
      <c r="M21" s="99" t="str">
        <f>'(3)'!BM51 &amp; ""</f>
        <v/>
      </c>
      <c r="N21" s="99" t="str">
        <f>'(3)'!BR51 &amp; ""</f>
        <v/>
      </c>
    </row>
    <row r="22" spans="1:14" x14ac:dyDescent="0.2">
      <c r="A22" s="93" t="str">
        <f>IF(B22="","",'(3)'!$J$20)</f>
        <v/>
      </c>
      <c r="B22" s="99" t="str">
        <f>IF(SUM('(3)'!T52:BV52)=0,"",('(3)'!B52 &amp; ""))</f>
        <v/>
      </c>
      <c r="C22" s="99" t="str">
        <f>IF(B22="","",('(3)'!L52 &amp; ""))</f>
        <v/>
      </c>
      <c r="D22" s="99" t="str">
        <f>'(3)'!T52 &amp; ""</f>
        <v/>
      </c>
      <c r="E22" s="99" t="str">
        <f>'(3)'!Y52 &amp; ""</f>
        <v/>
      </c>
      <c r="F22" s="99" t="str">
        <f>'(3)'!AD52 &amp; ""</f>
        <v/>
      </c>
      <c r="G22" s="99" t="str">
        <f>'(3)'!AI52 &amp; ""</f>
        <v/>
      </c>
      <c r="H22" s="99" t="str">
        <f>'(3)'!AN52 &amp; ""</f>
        <v/>
      </c>
      <c r="I22" s="99" t="str">
        <f>'(3)'!AS52 &amp; ""</f>
        <v/>
      </c>
      <c r="J22" s="99" t="str">
        <f>'(3)'!AX52 &amp; ""</f>
        <v/>
      </c>
      <c r="K22" s="99" t="str">
        <f>'(3)'!BC52 &amp; ""</f>
        <v/>
      </c>
      <c r="L22" s="99" t="str">
        <f>'(3)'!BH52 &amp; ""</f>
        <v/>
      </c>
      <c r="M22" s="99" t="str">
        <f>'(3)'!BM52 &amp; ""</f>
        <v/>
      </c>
      <c r="N22" s="99" t="str">
        <f>'(3)'!BR52 &amp; ""</f>
        <v/>
      </c>
    </row>
    <row r="23" spans="1:14" x14ac:dyDescent="0.2">
      <c r="A23" s="93" t="str">
        <f>IF(B23="","",'(3)'!$J$20)</f>
        <v/>
      </c>
      <c r="B23" s="99" t="str">
        <f>IF(SUM('(3)'!T53:BV53)=0,"",('(3)'!B53 &amp; ""))</f>
        <v/>
      </c>
      <c r="C23" s="99" t="str">
        <f>IF(B23="","",('(3)'!L53 &amp; ""))</f>
        <v/>
      </c>
      <c r="D23" s="99" t="str">
        <f>'(3)'!T53 &amp; ""</f>
        <v/>
      </c>
      <c r="E23" s="99" t="str">
        <f>'(3)'!Y53 &amp; ""</f>
        <v/>
      </c>
      <c r="F23" s="99" t="str">
        <f>'(3)'!AD53 &amp; ""</f>
        <v/>
      </c>
      <c r="G23" s="99" t="str">
        <f>'(3)'!AI53 &amp; ""</f>
        <v/>
      </c>
      <c r="H23" s="99" t="str">
        <f>'(3)'!AN53 &amp; ""</f>
        <v/>
      </c>
      <c r="I23" s="99" t="str">
        <f>'(3)'!AS53 &amp; ""</f>
        <v/>
      </c>
      <c r="J23" s="99" t="str">
        <f>'(3)'!AX53 &amp; ""</f>
        <v/>
      </c>
      <c r="K23" s="99" t="str">
        <f>'(3)'!BC53 &amp; ""</f>
        <v/>
      </c>
      <c r="L23" s="99" t="str">
        <f>'(3)'!BH53 &amp; ""</f>
        <v/>
      </c>
      <c r="M23" s="99" t="str">
        <f>'(3)'!BM53 &amp; ""</f>
        <v/>
      </c>
      <c r="N23" s="99" t="str">
        <f>'(3)'!BR53 &amp; ""</f>
        <v/>
      </c>
    </row>
    <row r="24" spans="1:14" x14ac:dyDescent="0.2">
      <c r="A24" s="93" t="str">
        <f>IF(B24="","",'(3)'!$J$20)</f>
        <v/>
      </c>
      <c r="B24" s="99" t="str">
        <f>IF(SUM('(3)'!T54:BV54)=0,"",('(3)'!B54 &amp; ""))</f>
        <v/>
      </c>
      <c r="C24" s="99" t="str">
        <f>IF(B24="","",('(3)'!L54 &amp; ""))</f>
        <v/>
      </c>
      <c r="D24" s="99" t="str">
        <f>'(3)'!T54 &amp; ""</f>
        <v/>
      </c>
      <c r="E24" s="99" t="str">
        <f>'(3)'!Y54 &amp; ""</f>
        <v/>
      </c>
      <c r="F24" s="99" t="str">
        <f>'(3)'!AD54 &amp; ""</f>
        <v/>
      </c>
      <c r="G24" s="99" t="str">
        <f>'(3)'!AI54 &amp; ""</f>
        <v/>
      </c>
      <c r="H24" s="99" t="str">
        <f>'(3)'!AN54 &amp; ""</f>
        <v/>
      </c>
      <c r="I24" s="99" t="str">
        <f>'(3)'!AS54 &amp; ""</f>
        <v/>
      </c>
      <c r="J24" s="99" t="str">
        <f>'(3)'!AX54 &amp; ""</f>
        <v/>
      </c>
      <c r="K24" s="99" t="str">
        <f>'(3)'!BC54 &amp; ""</f>
        <v/>
      </c>
      <c r="L24" s="99" t="str">
        <f>'(3)'!BH54 &amp; ""</f>
        <v/>
      </c>
      <c r="M24" s="99" t="str">
        <f>'(3)'!BM54 &amp; ""</f>
        <v/>
      </c>
      <c r="N24" s="99" t="str">
        <f>'(3)'!BR54 &amp; ""</f>
        <v/>
      </c>
    </row>
    <row r="25" spans="1:14" x14ac:dyDescent="0.2">
      <c r="A25" s="93" t="str">
        <f>IF(B25="","",'(3)'!$J$20)</f>
        <v/>
      </c>
      <c r="B25" s="99" t="str">
        <f>IF(SUM('(3)'!T55:BV55)=0,"",('(3)'!B55 &amp; ""))</f>
        <v/>
      </c>
      <c r="C25" s="99" t="str">
        <f>IF(B25="","",('(3)'!L55 &amp; ""))</f>
        <v/>
      </c>
      <c r="D25" s="99" t="str">
        <f>'(3)'!T55 &amp; ""</f>
        <v/>
      </c>
      <c r="E25" s="99" t="str">
        <f>'(3)'!Y55 &amp; ""</f>
        <v/>
      </c>
      <c r="F25" s="99" t="str">
        <f>'(3)'!AD55 &amp; ""</f>
        <v/>
      </c>
      <c r="G25" s="99" t="str">
        <f>'(3)'!AI55 &amp; ""</f>
        <v/>
      </c>
      <c r="H25" s="99" t="str">
        <f>'(3)'!AN55 &amp; ""</f>
        <v/>
      </c>
      <c r="I25" s="99" t="str">
        <f>'(3)'!AS55 &amp; ""</f>
        <v/>
      </c>
      <c r="J25" s="99" t="str">
        <f>'(3)'!AX55 &amp; ""</f>
        <v/>
      </c>
      <c r="K25" s="99" t="str">
        <f>'(3)'!BC55 &amp; ""</f>
        <v/>
      </c>
      <c r="L25" s="99" t="str">
        <f>'(3)'!BH55 &amp; ""</f>
        <v/>
      </c>
      <c r="M25" s="99" t="str">
        <f>'(3)'!BM55 &amp; ""</f>
        <v/>
      </c>
      <c r="N25" s="99" t="str">
        <f>'(3)'!BR55 &amp; ""</f>
        <v/>
      </c>
    </row>
    <row r="26" spans="1:14" x14ac:dyDescent="0.2">
      <c r="A26" s="93" t="str">
        <f>IF(B26="","",'(3)'!$J$20)</f>
        <v/>
      </c>
      <c r="B26" s="99" t="str">
        <f>IF(SUM('(3)'!T56:BV56)=0,"",('(3)'!B56 &amp; ""))</f>
        <v/>
      </c>
      <c r="C26" s="99" t="str">
        <f>IF(B26="","",('(3)'!L56 &amp; ""))</f>
        <v/>
      </c>
      <c r="D26" s="99" t="str">
        <f>'(3)'!T56 &amp; ""</f>
        <v/>
      </c>
      <c r="E26" s="99" t="str">
        <f>'(3)'!Y56 &amp; ""</f>
        <v/>
      </c>
      <c r="F26" s="99" t="str">
        <f>'(3)'!AD56 &amp; ""</f>
        <v/>
      </c>
      <c r="G26" s="99" t="str">
        <f>'(3)'!AI56 &amp; ""</f>
        <v/>
      </c>
      <c r="H26" s="99" t="str">
        <f>'(3)'!AN56 &amp; ""</f>
        <v/>
      </c>
      <c r="I26" s="99" t="str">
        <f>'(3)'!AS56 &amp; ""</f>
        <v/>
      </c>
      <c r="J26" s="99" t="str">
        <f>'(3)'!AX56 &amp; ""</f>
        <v/>
      </c>
      <c r="K26" s="99" t="str">
        <f>'(3)'!BC56 &amp; ""</f>
        <v/>
      </c>
      <c r="L26" s="99" t="str">
        <f>'(3)'!BH56 &amp; ""</f>
        <v/>
      </c>
      <c r="M26" s="99" t="str">
        <f>'(3)'!BM56 &amp; ""</f>
        <v/>
      </c>
      <c r="N26" s="99" t="str">
        <f>'(3)'!BR56 &amp; ""</f>
        <v/>
      </c>
    </row>
    <row r="27" spans="1:14" x14ac:dyDescent="0.2">
      <c r="A27" s="93" t="str">
        <f>IF(B27="","",'(3)'!$J$20)</f>
        <v/>
      </c>
      <c r="B27" s="99" t="str">
        <f>IF(SUM('(3)'!T57:BV57)=0,"",('(3)'!B57 &amp; ""))</f>
        <v/>
      </c>
      <c r="C27" s="99" t="str">
        <f>IF(B27="","",('(3)'!L57 &amp; ""))</f>
        <v/>
      </c>
      <c r="D27" s="99" t="str">
        <f>'(3)'!T57 &amp; ""</f>
        <v/>
      </c>
      <c r="E27" s="99" t="str">
        <f>'(3)'!Y57 &amp; ""</f>
        <v/>
      </c>
      <c r="F27" s="99" t="str">
        <f>'(3)'!AD57 &amp; ""</f>
        <v/>
      </c>
      <c r="G27" s="99" t="str">
        <f>'(3)'!AI57 &amp; ""</f>
        <v/>
      </c>
      <c r="H27" s="99" t="str">
        <f>'(3)'!AN57 &amp; ""</f>
        <v/>
      </c>
      <c r="I27" s="99" t="str">
        <f>'(3)'!AS57 &amp; ""</f>
        <v/>
      </c>
      <c r="J27" s="99" t="str">
        <f>'(3)'!AX57 &amp; ""</f>
        <v/>
      </c>
      <c r="K27" s="99" t="str">
        <f>'(3)'!BC57 &amp; ""</f>
        <v/>
      </c>
      <c r="L27" s="99" t="str">
        <f>'(3)'!BH57 &amp; ""</f>
        <v/>
      </c>
      <c r="M27" s="99" t="str">
        <f>'(3)'!BM57 &amp; ""</f>
        <v/>
      </c>
      <c r="N27" s="99" t="str">
        <f>'(3)'!BR57 &amp; ""</f>
        <v/>
      </c>
    </row>
    <row r="28" spans="1:14" x14ac:dyDescent="0.2">
      <c r="A28" s="93" t="str">
        <f>IF(B28="","",'(3)'!$J$20)</f>
        <v/>
      </c>
      <c r="B28" s="99" t="str">
        <f>IF(SUM('(3)'!T58:BV58)=0,"",('(3)'!B58 &amp; ""))</f>
        <v/>
      </c>
      <c r="C28" s="99" t="str">
        <f>IF(B28="","",('(3)'!L58 &amp; ""))</f>
        <v/>
      </c>
      <c r="D28" s="99" t="str">
        <f>'(3)'!T58 &amp; ""</f>
        <v/>
      </c>
      <c r="E28" s="99" t="str">
        <f>'(3)'!Y58 &amp; ""</f>
        <v/>
      </c>
      <c r="F28" s="99" t="str">
        <f>'(3)'!AD58 &amp; ""</f>
        <v/>
      </c>
      <c r="G28" s="99" t="str">
        <f>'(3)'!AI58 &amp; ""</f>
        <v/>
      </c>
      <c r="H28" s="99" t="str">
        <f>'(3)'!AN58 &amp; ""</f>
        <v/>
      </c>
      <c r="I28" s="99" t="str">
        <f>'(3)'!AS58 &amp; ""</f>
        <v/>
      </c>
      <c r="J28" s="99" t="str">
        <f>'(3)'!AX58 &amp; ""</f>
        <v/>
      </c>
      <c r="K28" s="99" t="str">
        <f>'(3)'!BC58 &amp; ""</f>
        <v/>
      </c>
      <c r="L28" s="99" t="str">
        <f>'(3)'!BH58 &amp; ""</f>
        <v/>
      </c>
      <c r="M28" s="99" t="str">
        <f>'(3)'!BM58 &amp; ""</f>
        <v/>
      </c>
      <c r="N28" s="99" t="str">
        <f>'(3)'!BR58 &amp; ""</f>
        <v/>
      </c>
    </row>
    <row r="29" spans="1:14" x14ac:dyDescent="0.2">
      <c r="A29" s="93" t="str">
        <f>IF(B29="","",'(3)'!$J$20)</f>
        <v/>
      </c>
      <c r="B29" s="99" t="str">
        <f>IF(SUM('(3)'!T59:BV59)=0,"",('(3)'!B59 &amp; ""))</f>
        <v/>
      </c>
      <c r="C29" s="99" t="str">
        <f>IF(B29="","",('(3)'!L59 &amp; ""))</f>
        <v/>
      </c>
      <c r="D29" s="99" t="str">
        <f>'(3)'!T59 &amp; ""</f>
        <v/>
      </c>
      <c r="E29" s="99" t="str">
        <f>'(3)'!Y59 &amp; ""</f>
        <v/>
      </c>
      <c r="F29" s="99" t="str">
        <f>'(3)'!AD59 &amp; ""</f>
        <v/>
      </c>
      <c r="G29" s="99" t="str">
        <f>'(3)'!AI59 &amp; ""</f>
        <v/>
      </c>
      <c r="H29" s="99" t="str">
        <f>'(3)'!AN59 &amp; ""</f>
        <v/>
      </c>
      <c r="I29" s="99" t="str">
        <f>'(3)'!AS59 &amp; ""</f>
        <v/>
      </c>
      <c r="J29" s="99" t="str">
        <f>'(3)'!AX59 &amp; ""</f>
        <v/>
      </c>
      <c r="K29" s="99" t="str">
        <f>'(3)'!BC59 &amp; ""</f>
        <v/>
      </c>
      <c r="L29" s="99" t="str">
        <f>'(3)'!BH59 &amp; ""</f>
        <v/>
      </c>
      <c r="M29" s="99" t="str">
        <f>'(3)'!BM59 &amp; ""</f>
        <v/>
      </c>
      <c r="N29" s="99" t="str">
        <f>'(3)'!BR59 &amp; ""</f>
        <v/>
      </c>
    </row>
    <row r="30" spans="1:14" x14ac:dyDescent="0.2">
      <c r="A30" s="93" t="str">
        <f>IF(B30="","",'(3)'!$J$20)</f>
        <v/>
      </c>
      <c r="B30" s="99" t="str">
        <f>IF(SUM('(3)'!T60:BV60)=0,"",('(3)'!B60 &amp; ""))</f>
        <v/>
      </c>
      <c r="C30" s="99" t="str">
        <f>IF(B30="","",('(3)'!L60 &amp; ""))</f>
        <v/>
      </c>
      <c r="D30" s="99" t="str">
        <f>'(3)'!T60 &amp; ""</f>
        <v/>
      </c>
      <c r="E30" s="99" t="str">
        <f>'(3)'!Y60 &amp; ""</f>
        <v/>
      </c>
      <c r="F30" s="99" t="str">
        <f>'(3)'!AD60 &amp; ""</f>
        <v/>
      </c>
      <c r="G30" s="99" t="str">
        <f>'(3)'!AI60 &amp; ""</f>
        <v/>
      </c>
      <c r="H30" s="99" t="str">
        <f>'(3)'!AN60 &amp; ""</f>
        <v/>
      </c>
      <c r="I30" s="99" t="str">
        <f>'(3)'!AS60 &amp; ""</f>
        <v/>
      </c>
      <c r="J30" s="99" t="str">
        <f>'(3)'!AX60 &amp; ""</f>
        <v/>
      </c>
      <c r="K30" s="99" t="str">
        <f>'(3)'!BC60 &amp; ""</f>
        <v/>
      </c>
      <c r="L30" s="99" t="str">
        <f>'(3)'!BH60 &amp; ""</f>
        <v/>
      </c>
      <c r="M30" s="99" t="str">
        <f>'(3)'!BM60 &amp; ""</f>
        <v/>
      </c>
      <c r="N30" s="99" t="str">
        <f>'(3)'!BR60 &amp; ""</f>
        <v/>
      </c>
    </row>
    <row r="31" spans="1:14" x14ac:dyDescent="0.2">
      <c r="A31" s="93" t="str">
        <f>IF(B31="","",'(3)'!$J$20)</f>
        <v/>
      </c>
      <c r="B31" s="99" t="str">
        <f>IF(SUM('(3)'!T61:BV61)=0,"",('(3)'!B61 &amp; ""))</f>
        <v/>
      </c>
      <c r="C31" s="99" t="str">
        <f>IF(B31="","",('(3)'!L61 &amp; ""))</f>
        <v/>
      </c>
      <c r="D31" s="99" t="str">
        <f>'(3)'!T61 &amp; ""</f>
        <v/>
      </c>
      <c r="E31" s="99" t="str">
        <f>'(3)'!Y61 &amp; ""</f>
        <v/>
      </c>
      <c r="F31" s="99" t="str">
        <f>'(3)'!AD61 &amp; ""</f>
        <v/>
      </c>
      <c r="G31" s="99" t="str">
        <f>'(3)'!AI61 &amp; ""</f>
        <v/>
      </c>
      <c r="H31" s="99" t="str">
        <f>'(3)'!AN61 &amp; ""</f>
        <v/>
      </c>
      <c r="I31" s="99" t="str">
        <f>'(3)'!AS61 &amp; ""</f>
        <v/>
      </c>
      <c r="J31" s="99" t="str">
        <f>'(3)'!AX61 &amp; ""</f>
        <v/>
      </c>
      <c r="K31" s="99" t="str">
        <f>'(3)'!BC61 &amp; ""</f>
        <v/>
      </c>
      <c r="L31" s="99" t="str">
        <f>'(3)'!BH61 &amp; ""</f>
        <v/>
      </c>
      <c r="M31" s="99" t="str">
        <f>'(3)'!BM61 &amp; ""</f>
        <v/>
      </c>
      <c r="N31" s="99" t="str">
        <f>'(3)'!BR61 &amp; ""</f>
        <v/>
      </c>
    </row>
    <row r="32" spans="1:14" x14ac:dyDescent="0.2">
      <c r="A32" s="93" t="str">
        <f>IF(B32="","",'(3)'!$J$20)</f>
        <v/>
      </c>
      <c r="B32" s="99" t="str">
        <f>IF(SUM('(3)'!T62:BV62)=0,"",('(3)'!B62 &amp; ""))</f>
        <v/>
      </c>
      <c r="C32" s="99" t="str">
        <f>IF(B32="","",('(3)'!L62 &amp; ""))</f>
        <v/>
      </c>
      <c r="D32" s="99" t="str">
        <f>'(3)'!T62 &amp; ""</f>
        <v/>
      </c>
      <c r="E32" s="99" t="str">
        <f>'(3)'!Y62 &amp; ""</f>
        <v/>
      </c>
      <c r="F32" s="99" t="str">
        <f>'(3)'!AD62 &amp; ""</f>
        <v/>
      </c>
      <c r="G32" s="99" t="str">
        <f>'(3)'!AI62 &amp; ""</f>
        <v/>
      </c>
      <c r="H32" s="99" t="str">
        <f>'(3)'!AN62 &amp; ""</f>
        <v/>
      </c>
      <c r="I32" s="99" t="str">
        <f>'(3)'!AS62 &amp; ""</f>
        <v/>
      </c>
      <c r="J32" s="99" t="str">
        <f>'(3)'!AX62 &amp; ""</f>
        <v/>
      </c>
      <c r="K32" s="99" t="str">
        <f>'(3)'!BC62 &amp; ""</f>
        <v/>
      </c>
      <c r="L32" s="99" t="str">
        <f>'(3)'!BH62 &amp; ""</f>
        <v/>
      </c>
      <c r="M32" s="99" t="str">
        <f>'(3)'!BM62 &amp; ""</f>
        <v/>
      </c>
      <c r="N32" s="99" t="str">
        <f>'(3)'!BR62 &amp; ""</f>
        <v/>
      </c>
    </row>
    <row r="33" spans="1:14" x14ac:dyDescent="0.2">
      <c r="A33" s="93" t="str">
        <f>IF(B33="","",'(3)'!$J$20)</f>
        <v/>
      </c>
      <c r="B33" s="99" t="str">
        <f>IF(SUM('(3)'!T63:BV63)=0,"",('(3)'!B63 &amp; ""))</f>
        <v/>
      </c>
      <c r="C33" s="99" t="str">
        <f>IF(B33="","",('(3)'!L63 &amp; ""))</f>
        <v/>
      </c>
      <c r="D33" s="99" t="str">
        <f>'(3)'!T63 &amp; ""</f>
        <v/>
      </c>
      <c r="E33" s="99" t="str">
        <f>'(3)'!Y63 &amp; ""</f>
        <v/>
      </c>
      <c r="F33" s="99" t="str">
        <f>'(3)'!AD63 &amp; ""</f>
        <v/>
      </c>
      <c r="G33" s="99" t="str">
        <f>'(3)'!AI63 &amp; ""</f>
        <v/>
      </c>
      <c r="H33" s="99" t="str">
        <f>'(3)'!AN63 &amp; ""</f>
        <v/>
      </c>
      <c r="I33" s="99" t="str">
        <f>'(3)'!AS63 &amp; ""</f>
        <v/>
      </c>
      <c r="J33" s="99" t="str">
        <f>'(3)'!AX63 &amp; ""</f>
        <v/>
      </c>
      <c r="K33" s="99" t="str">
        <f>'(3)'!BC63 &amp; ""</f>
        <v/>
      </c>
      <c r="L33" s="99" t="str">
        <f>'(3)'!BH63 &amp; ""</f>
        <v/>
      </c>
      <c r="M33" s="99" t="str">
        <f>'(3)'!BM63 &amp; ""</f>
        <v/>
      </c>
      <c r="N33" s="99" t="str">
        <f>'(3)'!BR63 &amp; ""</f>
        <v/>
      </c>
    </row>
    <row r="34" spans="1:14" x14ac:dyDescent="0.2">
      <c r="A34" s="93" t="str">
        <f>IF(B34="","",'(3)'!$J$20)</f>
        <v/>
      </c>
      <c r="B34" s="99" t="str">
        <f>IF(SUM('(3)'!T65:BV65)=0,"",('(3)'!B65 &amp; ""))</f>
        <v/>
      </c>
      <c r="C34" s="99" t="str">
        <f>IF(B34="","",('(3)'!L65 &amp; ""))</f>
        <v/>
      </c>
      <c r="D34" s="99" t="str">
        <f>'(3)'!T65 &amp; ""</f>
        <v/>
      </c>
      <c r="E34" s="99" t="str">
        <f>'(3)'!Y65 &amp; ""</f>
        <v/>
      </c>
      <c r="F34" s="99" t="str">
        <f>'(3)'!AD65 &amp; ""</f>
        <v/>
      </c>
      <c r="G34" s="99" t="str">
        <f>'(3)'!AI65 &amp; ""</f>
        <v/>
      </c>
      <c r="H34" s="99" t="str">
        <f>'(3)'!AN65 &amp; ""</f>
        <v/>
      </c>
      <c r="I34" s="99" t="str">
        <f>'(3)'!AS65 &amp; ""</f>
        <v/>
      </c>
      <c r="J34" s="99" t="str">
        <f>'(3)'!AX65 &amp; ""</f>
        <v/>
      </c>
      <c r="K34" s="99" t="str">
        <f>'(3)'!BC65 &amp; ""</f>
        <v/>
      </c>
      <c r="L34" s="99" t="str">
        <f>'(3)'!BH65 &amp; ""</f>
        <v/>
      </c>
      <c r="M34" s="99" t="str">
        <f>'(3)'!BM65 &amp; ""</f>
        <v/>
      </c>
      <c r="N34" s="99" t="str">
        <f>'(3)'!BR65 &amp; ""</f>
        <v/>
      </c>
    </row>
    <row r="35" spans="1:14" x14ac:dyDescent="0.2">
      <c r="A35" s="93" t="str">
        <f>IF(B35="","",'(3)'!$J$20)</f>
        <v/>
      </c>
      <c r="B35" s="99" t="str">
        <f>IF(SUM('(3)'!T67:BV67)=0,"",('(3)'!B67 &amp; ""))</f>
        <v/>
      </c>
      <c r="C35" s="99" t="str">
        <f>IF(B35="","",('(3)'!L67 &amp; ""))</f>
        <v/>
      </c>
      <c r="D35" s="99" t="str">
        <f>'(3)'!T67 &amp; ""</f>
        <v/>
      </c>
      <c r="E35" s="99" t="str">
        <f>'(3)'!Y67 &amp; ""</f>
        <v/>
      </c>
      <c r="F35" s="99" t="str">
        <f>'(3)'!AD67 &amp; ""</f>
        <v/>
      </c>
      <c r="G35" s="99" t="str">
        <f>'(3)'!AI67 &amp; ""</f>
        <v/>
      </c>
      <c r="H35" s="99" t="str">
        <f>'(3)'!AN67 &amp; ""</f>
        <v/>
      </c>
      <c r="I35" s="99" t="str">
        <f>'(3)'!AS67 &amp; ""</f>
        <v/>
      </c>
      <c r="J35" s="99" t="str">
        <f>'(3)'!AX67 &amp; ""</f>
        <v/>
      </c>
      <c r="K35" s="99" t="str">
        <f>'(3)'!BC67 &amp; ""</f>
        <v/>
      </c>
      <c r="L35" s="99" t="str">
        <f>'(3)'!BH67 &amp; ""</f>
        <v/>
      </c>
      <c r="M35" s="99" t="str">
        <f>'(3)'!BM67 &amp; ""</f>
        <v/>
      </c>
      <c r="N35" s="99" t="str">
        <f>'(3)'!BR67 &amp; ""</f>
        <v/>
      </c>
    </row>
    <row r="36" spans="1:14" x14ac:dyDescent="0.2">
      <c r="A36" s="93" t="str">
        <f>IF(B36="","",'(3)'!$J$20)</f>
        <v/>
      </c>
      <c r="B36" s="99" t="str">
        <f>IF(SUM('(3)'!T68:BV68)=0,"",('(3)'!B68 &amp; ""))</f>
        <v/>
      </c>
      <c r="C36" s="99" t="str">
        <f>IF(B36="","",('(3)'!L68 &amp; ""))</f>
        <v/>
      </c>
      <c r="D36" s="99" t="str">
        <f>'(3)'!T68 &amp; ""</f>
        <v/>
      </c>
      <c r="E36" s="99" t="str">
        <f>'(3)'!Y68 &amp; ""</f>
        <v/>
      </c>
      <c r="F36" s="99" t="str">
        <f>'(3)'!AD68 &amp; ""</f>
        <v/>
      </c>
      <c r="G36" s="99" t="str">
        <f>'(3)'!AI68 &amp; ""</f>
        <v/>
      </c>
      <c r="H36" s="99" t="str">
        <f>'(3)'!AN68 &amp; ""</f>
        <v/>
      </c>
      <c r="I36" s="99" t="str">
        <f>'(3)'!AS68 &amp; ""</f>
        <v/>
      </c>
      <c r="J36" s="99" t="str">
        <f>'(3)'!AX68 &amp; ""</f>
        <v/>
      </c>
      <c r="K36" s="99" t="str">
        <f>'(3)'!BC68 &amp; ""</f>
        <v/>
      </c>
      <c r="L36" s="99" t="str">
        <f>'(3)'!BH68 &amp; ""</f>
        <v/>
      </c>
      <c r="M36" s="99" t="str">
        <f>'(3)'!BM68 &amp; ""</f>
        <v/>
      </c>
      <c r="N36" s="99" t="str">
        <f>'(3)'!BR68 &amp; ""</f>
        <v/>
      </c>
    </row>
    <row r="37" spans="1:14" x14ac:dyDescent="0.2">
      <c r="A37" s="93" t="str">
        <f>IF(B37="","",'(3)'!$J$20)</f>
        <v/>
      </c>
      <c r="B37" s="99" t="str">
        <f>IF(SUM('(3)'!T69:BV69)=0,"",('(3)'!B69 &amp; ""))</f>
        <v/>
      </c>
      <c r="C37" s="99" t="str">
        <f>IF(B37="","",('(3)'!L69 &amp; ""))</f>
        <v/>
      </c>
      <c r="D37" s="99" t="str">
        <f>'(3)'!T69 &amp; ""</f>
        <v/>
      </c>
      <c r="E37" s="99" t="str">
        <f>'(3)'!Y69 &amp; ""</f>
        <v/>
      </c>
      <c r="F37" s="99" t="str">
        <f>'(3)'!AD69 &amp; ""</f>
        <v/>
      </c>
      <c r="G37" s="99" t="str">
        <f>'(3)'!AI69 &amp; ""</f>
        <v/>
      </c>
      <c r="H37" s="99" t="str">
        <f>'(3)'!AN69 &amp; ""</f>
        <v/>
      </c>
      <c r="I37" s="99" t="str">
        <f>'(3)'!AS69 &amp; ""</f>
        <v/>
      </c>
      <c r="J37" s="99" t="str">
        <f>'(3)'!AX69 &amp; ""</f>
        <v/>
      </c>
      <c r="K37" s="99" t="str">
        <f>'(3)'!BC69 &amp; ""</f>
        <v/>
      </c>
      <c r="L37" s="99" t="str">
        <f>'(3)'!BH69 &amp; ""</f>
        <v/>
      </c>
      <c r="M37" s="99" t="str">
        <f>'(3)'!BM69 &amp; ""</f>
        <v/>
      </c>
      <c r="N37" s="99" t="str">
        <f>'(3)'!BR69 &amp; ""</f>
        <v/>
      </c>
    </row>
    <row r="38" spans="1:14" x14ac:dyDescent="0.2">
      <c r="A38" s="93" t="str">
        <f>IF(B38="","",'(3)'!$J$20)</f>
        <v/>
      </c>
      <c r="B38" s="99" t="str">
        <f>IF(SUM('(3)'!T70:BV70)=0,"",('(3)'!B70 &amp; ""))</f>
        <v/>
      </c>
      <c r="C38" s="99" t="str">
        <f>IF(B38="","",('(3)'!L70 &amp; ""))</f>
        <v/>
      </c>
      <c r="D38" s="99" t="str">
        <f>'(3)'!T70 &amp; ""</f>
        <v/>
      </c>
      <c r="E38" s="99" t="str">
        <f>'(3)'!Y70 &amp; ""</f>
        <v/>
      </c>
      <c r="F38" s="99" t="str">
        <f>'(3)'!AD70 &amp; ""</f>
        <v/>
      </c>
      <c r="G38" s="99" t="str">
        <f>'(3)'!AI70 &amp; ""</f>
        <v/>
      </c>
      <c r="H38" s="99" t="str">
        <f>'(3)'!AN70 &amp; ""</f>
        <v/>
      </c>
      <c r="I38" s="99" t="str">
        <f>'(3)'!AS70 &amp; ""</f>
        <v/>
      </c>
      <c r="J38" s="99" t="str">
        <f>'(3)'!AX70 &amp; ""</f>
        <v/>
      </c>
      <c r="K38" s="99" t="str">
        <f>'(3)'!BC70 &amp; ""</f>
        <v/>
      </c>
      <c r="L38" s="99" t="str">
        <f>'(3)'!BH70 &amp; ""</f>
        <v/>
      </c>
      <c r="M38" s="99" t="str">
        <f>'(3)'!BM70 &amp; ""</f>
        <v/>
      </c>
      <c r="N38" s="99" t="str">
        <f>'(3)'!BR70 &amp; ""</f>
        <v/>
      </c>
    </row>
    <row r="39" spans="1:14" x14ac:dyDescent="0.2">
      <c r="A39" s="93" t="str">
        <f>IF(B39="","",'(3)'!$J$20)</f>
        <v/>
      </c>
      <c r="B39" s="99" t="str">
        <f>IF(SUM('(3)'!T71:BV71)=0,"",('(3)'!B71 &amp; ""))</f>
        <v/>
      </c>
      <c r="C39" s="99" t="str">
        <f>IF(B39="","",('(3)'!L71 &amp; ""))</f>
        <v/>
      </c>
      <c r="D39" s="99" t="str">
        <f>'(3)'!T71 &amp; ""</f>
        <v/>
      </c>
      <c r="E39" s="99" t="str">
        <f>'(3)'!Y71 &amp; ""</f>
        <v/>
      </c>
      <c r="F39" s="99" t="str">
        <f>'(3)'!AD71 &amp; ""</f>
        <v/>
      </c>
      <c r="G39" s="99" t="str">
        <f>'(3)'!AI71 &amp; ""</f>
        <v/>
      </c>
      <c r="H39" s="99" t="str">
        <f>'(3)'!AN71 &amp; ""</f>
        <v/>
      </c>
      <c r="I39" s="99" t="str">
        <f>'(3)'!AS71 &amp; ""</f>
        <v/>
      </c>
      <c r="J39" s="99" t="str">
        <f>'(3)'!AX71 &amp; ""</f>
        <v/>
      </c>
      <c r="K39" s="99" t="str">
        <f>'(3)'!BC71 &amp; ""</f>
        <v/>
      </c>
      <c r="L39" s="99" t="str">
        <f>'(3)'!BH71 &amp; ""</f>
        <v/>
      </c>
      <c r="M39" s="99" t="str">
        <f>'(3)'!BM71 &amp; ""</f>
        <v/>
      </c>
      <c r="N39" s="99" t="str">
        <f>'(3)'!BR71 &amp; ""</f>
        <v/>
      </c>
    </row>
  </sheetData>
  <sheetProtection algorithmName="SHA-512" hashValue="Ty1IPO0eSqf9XKxV2oMLWCBFNscc934IuuESb5sR7+YdXlMRT/xYSKVWM8km5pTLZNC+CmSNHnTAWfDaLoMyrA==" saltValue="mHdboPU/XL0DVS1PgMz0R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EB89419B750164AA3C64163DF815BF2" ma:contentTypeVersion="16" ma:contentTypeDescription="Create a new document." ma:contentTypeScope="" ma:versionID="faf07aee634ea5fa05978db01fd8f207">
  <xsd:schema xmlns:xsd="http://www.w3.org/2001/XMLSchema" xmlns:xs="http://www.w3.org/2001/XMLSchema" xmlns:p="http://schemas.microsoft.com/office/2006/metadata/properties" xmlns:ns2="61551a5c-c5b0-4157-91ef-0e56f6671ed0" xmlns:ns3="a92290d7-b971-4e1d-81ee-28387a7fbc93" xmlns:ns4="fa6a9aea-fb0f-4ddd-aff8-712634b7d5fe" targetNamespace="http://schemas.microsoft.com/office/2006/metadata/properties" ma:root="true" ma:fieldsID="9b06861c8563a8ca00e702fee2af6b51" ns2:_="" ns3:_="" ns4:_="">
    <xsd:import namespace="61551a5c-c5b0-4157-91ef-0e56f6671ed0"/>
    <xsd:import namespace="a92290d7-b971-4e1d-81ee-28387a7fbc93"/>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AutoTags" minOccurs="0"/>
                <xsd:element ref="ns2:MediaServiceOCR"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51a5c-c5b0-4157-91ef-0e56f6671e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2290d7-b971-4e1d-81ee-28387a7fb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8f192bd-f4d2-42c7-a119-a05dc281bf70}" ma:internalName="TaxCatchAll" ma:showField="CatchAllData" ma:web="a92290d7-b971-4e1d-81ee-28387a7fb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a6a9aea-fb0f-4ddd-aff8-712634b7d5fe" xsi:nil="true"/>
    <lcf76f155ced4ddcb4097134ff3c332f xmlns="61551a5c-c5b0-4157-91ef-0e56f6671ed0">
      <Terms xmlns="http://schemas.microsoft.com/office/infopath/2007/PartnerControls"/>
    </lcf76f155ced4ddcb4097134ff3c332f>
    <SharedWithUsers xmlns="a92290d7-b971-4e1d-81ee-28387a7fbc93">
      <UserInfo>
        <DisplayName/>
        <AccountId xsi:nil="true"/>
        <AccountType/>
      </UserInfo>
    </SharedWithUsers>
  </documentManagement>
</p:properties>
</file>

<file path=customXml/itemProps1.xml><?xml version="1.0" encoding="utf-8"?>
<ds:datastoreItem xmlns:ds="http://schemas.openxmlformats.org/officeDocument/2006/customXml" ds:itemID="{C16B51D6-B2A0-43A3-ABC5-F66BE0BF1DCC}">
  <ds:schemaRefs>
    <ds:schemaRef ds:uri="http://schemas.microsoft.com/sharepoint/v3/contenttype/forms"/>
  </ds:schemaRefs>
</ds:datastoreItem>
</file>

<file path=customXml/itemProps2.xml><?xml version="1.0" encoding="utf-8"?>
<ds:datastoreItem xmlns:ds="http://schemas.openxmlformats.org/officeDocument/2006/customXml" ds:itemID="{2F0AFF49-B14A-4AB2-B79E-97CC846AC1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51a5c-c5b0-4157-91ef-0e56f6671ed0"/>
    <ds:schemaRef ds:uri="a92290d7-b971-4e1d-81ee-28387a7fbc93"/>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C34E46-D920-474C-89C2-CFBE44263551}">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fa6a9aea-fb0f-4ddd-aff8-712634b7d5fe"/>
    <ds:schemaRef ds:uri="http://purl.org/dc/terms/"/>
    <ds:schemaRef ds:uri="a92290d7-b971-4e1d-81ee-28387a7fbc93"/>
    <ds:schemaRef ds:uri="61551a5c-c5b0-4157-91ef-0e56f6671ed0"/>
    <ds:schemaRef ds:uri="http://purl.org/dc/dcmitype/"/>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(1)&amp;(2)</vt:lpstr>
      <vt:lpstr>(3)</vt:lpstr>
      <vt:lpstr>FormData</vt:lpstr>
      <vt:lpstr>RawData</vt:lpstr>
      <vt:lpstr>Facility</vt:lpstr>
      <vt:lpstr>AllProductData</vt:lpstr>
      <vt:lpstr>'(3)'!Print_Area</vt:lpstr>
    </vt:vector>
  </TitlesOfParts>
  <Manager/>
  <Company>Public Utilities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wtakanishi</dc:creator>
  <cp:keywords/>
  <dc:description/>
  <cp:lastModifiedBy>Dina</cp:lastModifiedBy>
  <cp:revision/>
  <dcterms:created xsi:type="dcterms:W3CDTF">2007-05-01T17:02:58Z</dcterms:created>
  <dcterms:modified xsi:type="dcterms:W3CDTF">2024-07-17T16:51:52Z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0x010100DEB89419B750164AA3C64163DF815BF2</vt:lpwstr>
  </property>
  <property fmtid="{D5CDD505-2E9C-101B-9397-08002B2CF9AE}" pid="3" name="MediaServiceImageTags">
    <vt:lpwstr/>
  </property>
  <property fmtid="{D5CDD505-2E9C-101B-9397-08002B2CF9AE}" pid="4" name="Order">
    <vt:r8>5400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