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50" documentId="8_{A7CEAC92-4A92-4ED9-9A69-382D9BD54D83}" xr6:coauthVersionLast="47" xr6:coauthVersionMax="47" xr10:uidLastSave="{CB398E10-1F42-47C8-B96D-D7E7550719A4}"/>
  <workbookProtection workbookAlgorithmName="SHA-512" workbookHashValue="eMvhJTrY1BbbMhsGm4QzJWD+InYFnwMEk437RmU/hSNuc3Rr1AFGBi/YTRxggNEYzynT+klI1GTIpEedpdjJ6w==" workbookSaltValue="9BsTfPsoYfgbKDQwxWvsuw==" workbookSpinCount="100000" lockStructure="1"/>
  <bookViews>
    <workbookView minimized="1" xWindow="-23535" yWindow="3390" windowWidth="15030" windowHeight="8925" tabRatio="875" xr2:uid="{00000000-000D-0000-FFFF-FFFF00000000}"/>
  </bookViews>
  <sheets>
    <sheet name="(1)&amp;(2)" sheetId="23" r:id="rId1"/>
    <sheet name="(3) RW" sheetId="21" r:id="rId2"/>
    <sheet name="FormData" sheetId="34" state="hidden" r:id="rId3"/>
    <sheet name="RawData" sheetId="33" state="hidden" r:id="rId4"/>
    <sheet name="Facility" sheetId="32" state="hidden" r:id="rId5"/>
    <sheet name="AllProductData" sheetId="35"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 i="21" l="1"/>
  <c r="A40" i="35"/>
  <c r="B40" i="35"/>
  <c r="C40" i="35" s="1"/>
  <c r="D40" i="35"/>
  <c r="E40" i="35"/>
  <c r="F40" i="35"/>
  <c r="G40" i="35"/>
  <c r="H40" i="35"/>
  <c r="I40" i="35"/>
  <c r="J40" i="35"/>
  <c r="K40" i="35"/>
  <c r="L40" i="35"/>
  <c r="M40" i="35"/>
  <c r="N40" i="35"/>
  <c r="O40" i="35"/>
  <c r="P40" i="35"/>
  <c r="A33" i="35"/>
  <c r="B33" i="35"/>
  <c r="C33" i="35"/>
  <c r="D33" i="35"/>
  <c r="E33" i="35"/>
  <c r="F33" i="35"/>
  <c r="G33" i="35"/>
  <c r="H33" i="35"/>
  <c r="I33" i="35"/>
  <c r="J33" i="35"/>
  <c r="K33" i="35"/>
  <c r="L33" i="35"/>
  <c r="M33" i="35"/>
  <c r="N33" i="35"/>
  <c r="O33" i="35"/>
  <c r="P33" i="35"/>
  <c r="A34" i="35"/>
  <c r="B34" i="35"/>
  <c r="C34" i="35"/>
  <c r="D34" i="35"/>
  <c r="E34" i="35"/>
  <c r="F34" i="35"/>
  <c r="G34" i="35"/>
  <c r="H34" i="35"/>
  <c r="I34" i="35"/>
  <c r="J34" i="35"/>
  <c r="K34" i="35"/>
  <c r="L34" i="35"/>
  <c r="M34" i="35"/>
  <c r="N34" i="35"/>
  <c r="O34" i="35"/>
  <c r="P34" i="35"/>
  <c r="A35" i="35"/>
  <c r="B35" i="35"/>
  <c r="C35" i="35"/>
  <c r="D35" i="35"/>
  <c r="E35" i="35"/>
  <c r="F35" i="35"/>
  <c r="G35" i="35"/>
  <c r="H35" i="35"/>
  <c r="I35" i="35"/>
  <c r="J35" i="35"/>
  <c r="K35" i="35"/>
  <c r="L35" i="35"/>
  <c r="M35" i="35"/>
  <c r="N35" i="35"/>
  <c r="O35" i="35"/>
  <c r="P35" i="35"/>
  <c r="A36" i="35"/>
  <c r="B36" i="35"/>
  <c r="C36" i="35"/>
  <c r="D36" i="35"/>
  <c r="E36" i="35"/>
  <c r="F36" i="35"/>
  <c r="G36" i="35"/>
  <c r="H36" i="35"/>
  <c r="I36" i="35"/>
  <c r="J36" i="35"/>
  <c r="K36" i="35"/>
  <c r="L36" i="35"/>
  <c r="M36" i="35"/>
  <c r="N36" i="35"/>
  <c r="O36" i="35"/>
  <c r="P36" i="35"/>
  <c r="A37" i="35"/>
  <c r="B37" i="35"/>
  <c r="C37" i="35"/>
  <c r="D37" i="35"/>
  <c r="E37" i="35"/>
  <c r="F37" i="35"/>
  <c r="G37" i="35"/>
  <c r="H37" i="35"/>
  <c r="I37" i="35"/>
  <c r="J37" i="35"/>
  <c r="K37" i="35"/>
  <c r="L37" i="35"/>
  <c r="M37" i="35"/>
  <c r="N37" i="35"/>
  <c r="O37" i="35"/>
  <c r="P37" i="35"/>
  <c r="A38" i="35"/>
  <c r="B38" i="35"/>
  <c r="C38" i="35" s="1"/>
  <c r="D38" i="35"/>
  <c r="E38" i="35"/>
  <c r="F38" i="35"/>
  <c r="G38" i="35"/>
  <c r="H38" i="35"/>
  <c r="I38" i="35"/>
  <c r="J38" i="35"/>
  <c r="K38" i="35"/>
  <c r="L38" i="35"/>
  <c r="M38" i="35"/>
  <c r="N38" i="35"/>
  <c r="O38" i="35"/>
  <c r="P38" i="35"/>
  <c r="A39" i="35"/>
  <c r="B39" i="35"/>
  <c r="C39" i="35"/>
  <c r="D39" i="35"/>
  <c r="E39" i="35"/>
  <c r="F39" i="35"/>
  <c r="G39" i="35"/>
  <c r="H39" i="35"/>
  <c r="I39" i="35"/>
  <c r="J39" i="35"/>
  <c r="K39" i="35"/>
  <c r="L39" i="35"/>
  <c r="M39" i="35"/>
  <c r="N39" i="35"/>
  <c r="O39" i="35"/>
  <c r="P39" i="35"/>
  <c r="A3" i="35"/>
  <c r="B3" i="35"/>
  <c r="C3" i="35" s="1"/>
  <c r="D3" i="35"/>
  <c r="E3" i="35"/>
  <c r="F3" i="35"/>
  <c r="G3" i="35"/>
  <c r="H3" i="35"/>
  <c r="I3" i="35"/>
  <c r="J3" i="35"/>
  <c r="K3" i="35"/>
  <c r="L3" i="35"/>
  <c r="M3" i="35"/>
  <c r="N3" i="35"/>
  <c r="O3" i="35"/>
  <c r="P3" i="35"/>
  <c r="A4" i="35"/>
  <c r="B4" i="35"/>
  <c r="C4" i="35" s="1"/>
  <c r="D4" i="35"/>
  <c r="E4" i="35"/>
  <c r="F4" i="35"/>
  <c r="G4" i="35"/>
  <c r="H4" i="35"/>
  <c r="I4" i="35"/>
  <c r="J4" i="35"/>
  <c r="K4" i="35"/>
  <c r="L4" i="35"/>
  <c r="M4" i="35"/>
  <c r="N4" i="35"/>
  <c r="O4" i="35"/>
  <c r="P4" i="35"/>
  <c r="A5" i="35"/>
  <c r="B5" i="35"/>
  <c r="C5" i="35" s="1"/>
  <c r="D5" i="35"/>
  <c r="E5" i="35"/>
  <c r="F5" i="35"/>
  <c r="G5" i="35"/>
  <c r="H5" i="35"/>
  <c r="I5" i="35"/>
  <c r="J5" i="35"/>
  <c r="K5" i="35"/>
  <c r="L5" i="35"/>
  <c r="M5" i="35"/>
  <c r="N5" i="35"/>
  <c r="O5" i="35"/>
  <c r="P5" i="35"/>
  <c r="A6" i="35"/>
  <c r="B6" i="35"/>
  <c r="C6" i="35" s="1"/>
  <c r="D6" i="35"/>
  <c r="E6" i="35"/>
  <c r="F6" i="35"/>
  <c r="G6" i="35"/>
  <c r="H6" i="35"/>
  <c r="I6" i="35"/>
  <c r="J6" i="35"/>
  <c r="K6" i="35"/>
  <c r="L6" i="35"/>
  <c r="M6" i="35"/>
  <c r="N6" i="35"/>
  <c r="O6" i="35"/>
  <c r="P6" i="35"/>
  <c r="A7" i="35"/>
  <c r="B7" i="35"/>
  <c r="C7" i="35" s="1"/>
  <c r="D7" i="35"/>
  <c r="E7" i="35"/>
  <c r="F7" i="35"/>
  <c r="G7" i="35"/>
  <c r="H7" i="35"/>
  <c r="I7" i="35"/>
  <c r="J7" i="35"/>
  <c r="K7" i="35"/>
  <c r="L7" i="35"/>
  <c r="M7" i="35"/>
  <c r="N7" i="35"/>
  <c r="O7" i="35"/>
  <c r="P7" i="35"/>
  <c r="A8" i="35"/>
  <c r="B8" i="35"/>
  <c r="C8" i="35" s="1"/>
  <c r="D8" i="35"/>
  <c r="E8" i="35"/>
  <c r="F8" i="35"/>
  <c r="G8" i="35"/>
  <c r="H8" i="35"/>
  <c r="I8" i="35"/>
  <c r="J8" i="35"/>
  <c r="K8" i="35"/>
  <c r="L8" i="35"/>
  <c r="M8" i="35"/>
  <c r="N8" i="35"/>
  <c r="O8" i="35"/>
  <c r="P8" i="35"/>
  <c r="A9" i="35"/>
  <c r="B9" i="35"/>
  <c r="C9" i="35" s="1"/>
  <c r="D9" i="35"/>
  <c r="E9" i="35"/>
  <c r="F9" i="35"/>
  <c r="G9" i="35"/>
  <c r="H9" i="35"/>
  <c r="I9" i="35"/>
  <c r="J9" i="35"/>
  <c r="K9" i="35"/>
  <c r="L9" i="35"/>
  <c r="M9" i="35"/>
  <c r="N9" i="35"/>
  <c r="O9" i="35"/>
  <c r="P9" i="35"/>
  <c r="A10" i="35"/>
  <c r="B10" i="35"/>
  <c r="C10" i="35" s="1"/>
  <c r="D10" i="35"/>
  <c r="E10" i="35"/>
  <c r="F10" i="35"/>
  <c r="G10" i="35"/>
  <c r="H10" i="35"/>
  <c r="I10" i="35"/>
  <c r="J10" i="35"/>
  <c r="K10" i="35"/>
  <c r="L10" i="35"/>
  <c r="M10" i="35"/>
  <c r="N10" i="35"/>
  <c r="O10" i="35"/>
  <c r="P10" i="35"/>
  <c r="A11" i="35"/>
  <c r="B11" i="35"/>
  <c r="C11" i="35" s="1"/>
  <c r="D11" i="35"/>
  <c r="E11" i="35"/>
  <c r="F11" i="35"/>
  <c r="G11" i="35"/>
  <c r="H11" i="35"/>
  <c r="I11" i="35"/>
  <c r="J11" i="35"/>
  <c r="K11" i="35"/>
  <c r="L11" i="35"/>
  <c r="M11" i="35"/>
  <c r="N11" i="35"/>
  <c r="O11" i="35"/>
  <c r="P11" i="35"/>
  <c r="A12" i="35"/>
  <c r="B12" i="35"/>
  <c r="C12" i="35" s="1"/>
  <c r="D12" i="35"/>
  <c r="E12" i="35"/>
  <c r="F12" i="35"/>
  <c r="G12" i="35"/>
  <c r="H12" i="35"/>
  <c r="I12" i="35"/>
  <c r="J12" i="35"/>
  <c r="K12" i="35"/>
  <c r="L12" i="35"/>
  <c r="M12" i="35"/>
  <c r="N12" i="35"/>
  <c r="O12" i="35"/>
  <c r="P12" i="35"/>
  <c r="A13" i="35"/>
  <c r="B13" i="35"/>
  <c r="C13" i="35" s="1"/>
  <c r="D13" i="35"/>
  <c r="E13" i="35"/>
  <c r="F13" i="35"/>
  <c r="G13" i="35"/>
  <c r="H13" i="35"/>
  <c r="I13" i="35"/>
  <c r="J13" i="35"/>
  <c r="K13" i="35"/>
  <c r="L13" i="35"/>
  <c r="M13" i="35"/>
  <c r="N13" i="35"/>
  <c r="O13" i="35"/>
  <c r="P13" i="35"/>
  <c r="A14" i="35"/>
  <c r="B14" i="35"/>
  <c r="C14" i="35" s="1"/>
  <c r="D14" i="35"/>
  <c r="E14" i="35"/>
  <c r="F14" i="35"/>
  <c r="G14" i="35"/>
  <c r="H14" i="35"/>
  <c r="I14" i="35"/>
  <c r="J14" i="35"/>
  <c r="K14" i="35"/>
  <c r="L14" i="35"/>
  <c r="M14" i="35"/>
  <c r="N14" i="35"/>
  <c r="O14" i="35"/>
  <c r="P14" i="35"/>
  <c r="A15" i="35"/>
  <c r="B15" i="35"/>
  <c r="C15" i="35" s="1"/>
  <c r="D15" i="35"/>
  <c r="E15" i="35"/>
  <c r="F15" i="35"/>
  <c r="G15" i="35"/>
  <c r="H15" i="35"/>
  <c r="I15" i="35"/>
  <c r="J15" i="35"/>
  <c r="K15" i="35"/>
  <c r="L15" i="35"/>
  <c r="M15" i="35"/>
  <c r="N15" i="35"/>
  <c r="O15" i="35"/>
  <c r="P15" i="35"/>
  <c r="A16" i="35"/>
  <c r="B16" i="35"/>
  <c r="C16" i="35" s="1"/>
  <c r="D16" i="35"/>
  <c r="E16" i="35"/>
  <c r="F16" i="35"/>
  <c r="G16" i="35"/>
  <c r="H16" i="35"/>
  <c r="I16" i="35"/>
  <c r="J16" i="35"/>
  <c r="K16" i="35"/>
  <c r="L16" i="35"/>
  <c r="M16" i="35"/>
  <c r="N16" i="35"/>
  <c r="O16" i="35"/>
  <c r="P16" i="35"/>
  <c r="A17" i="35"/>
  <c r="B17" i="35"/>
  <c r="C17" i="35" s="1"/>
  <c r="D17" i="35"/>
  <c r="E17" i="35"/>
  <c r="F17" i="35"/>
  <c r="G17" i="35"/>
  <c r="H17" i="35"/>
  <c r="I17" i="35"/>
  <c r="J17" i="35"/>
  <c r="K17" i="35"/>
  <c r="L17" i="35"/>
  <c r="M17" i="35"/>
  <c r="N17" i="35"/>
  <c r="O17" i="35"/>
  <c r="P17" i="35"/>
  <c r="A18" i="35"/>
  <c r="B18" i="35"/>
  <c r="C18" i="35" s="1"/>
  <c r="D18" i="35"/>
  <c r="E18" i="35"/>
  <c r="F18" i="35"/>
  <c r="G18" i="35"/>
  <c r="H18" i="35"/>
  <c r="I18" i="35"/>
  <c r="J18" i="35"/>
  <c r="K18" i="35"/>
  <c r="L18" i="35"/>
  <c r="M18" i="35"/>
  <c r="N18" i="35"/>
  <c r="O18" i="35"/>
  <c r="P18" i="35"/>
  <c r="A19" i="35"/>
  <c r="B19" i="35"/>
  <c r="C19" i="35" s="1"/>
  <c r="D19" i="35"/>
  <c r="E19" i="35"/>
  <c r="F19" i="35"/>
  <c r="G19" i="35"/>
  <c r="H19" i="35"/>
  <c r="I19" i="35"/>
  <c r="J19" i="35"/>
  <c r="K19" i="35"/>
  <c r="L19" i="35"/>
  <c r="M19" i="35"/>
  <c r="N19" i="35"/>
  <c r="O19" i="35"/>
  <c r="P19" i="35"/>
  <c r="A20" i="35"/>
  <c r="B20" i="35"/>
  <c r="C20" i="35" s="1"/>
  <c r="D20" i="35"/>
  <c r="E20" i="35"/>
  <c r="F20" i="35"/>
  <c r="G20" i="35"/>
  <c r="H20" i="35"/>
  <c r="I20" i="35"/>
  <c r="J20" i="35"/>
  <c r="K20" i="35"/>
  <c r="L20" i="35"/>
  <c r="M20" i="35"/>
  <c r="N20" i="35"/>
  <c r="O20" i="35"/>
  <c r="P20" i="35"/>
  <c r="A21" i="35"/>
  <c r="B21" i="35"/>
  <c r="C21" i="35" s="1"/>
  <c r="D21" i="35"/>
  <c r="E21" i="35"/>
  <c r="F21" i="35"/>
  <c r="G21" i="35"/>
  <c r="H21" i="35"/>
  <c r="I21" i="35"/>
  <c r="J21" i="35"/>
  <c r="K21" i="35"/>
  <c r="L21" i="35"/>
  <c r="M21" i="35"/>
  <c r="N21" i="35"/>
  <c r="O21" i="35"/>
  <c r="P21" i="35"/>
  <c r="A22" i="35"/>
  <c r="B22" i="35"/>
  <c r="C22" i="35" s="1"/>
  <c r="D22" i="35"/>
  <c r="E22" i="35"/>
  <c r="F22" i="35"/>
  <c r="G22" i="35"/>
  <c r="H22" i="35"/>
  <c r="I22" i="35"/>
  <c r="J22" i="35"/>
  <c r="K22" i="35"/>
  <c r="L22" i="35"/>
  <c r="M22" i="35"/>
  <c r="N22" i="35"/>
  <c r="O22" i="35"/>
  <c r="P22" i="35"/>
  <c r="A23" i="35"/>
  <c r="B23" i="35"/>
  <c r="C23" i="35" s="1"/>
  <c r="D23" i="35"/>
  <c r="E23" i="35"/>
  <c r="F23" i="35"/>
  <c r="G23" i="35"/>
  <c r="H23" i="35"/>
  <c r="I23" i="35"/>
  <c r="J23" i="35"/>
  <c r="K23" i="35"/>
  <c r="L23" i="35"/>
  <c r="M23" i="35"/>
  <c r="N23" i="35"/>
  <c r="O23" i="35"/>
  <c r="P23" i="35"/>
  <c r="A24" i="35"/>
  <c r="B24" i="35"/>
  <c r="C24" i="35" s="1"/>
  <c r="D24" i="35"/>
  <c r="E24" i="35"/>
  <c r="F24" i="35"/>
  <c r="G24" i="35"/>
  <c r="H24" i="35"/>
  <c r="I24" i="35"/>
  <c r="J24" i="35"/>
  <c r="K24" i="35"/>
  <c r="L24" i="35"/>
  <c r="M24" i="35"/>
  <c r="N24" i="35"/>
  <c r="O24" i="35"/>
  <c r="P24" i="35"/>
  <c r="A25" i="35"/>
  <c r="B25" i="35"/>
  <c r="C25" i="35" s="1"/>
  <c r="D25" i="35"/>
  <c r="E25" i="35"/>
  <c r="F25" i="35"/>
  <c r="G25" i="35"/>
  <c r="H25" i="35"/>
  <c r="I25" i="35"/>
  <c r="J25" i="35"/>
  <c r="K25" i="35"/>
  <c r="L25" i="35"/>
  <c r="M25" i="35"/>
  <c r="N25" i="35"/>
  <c r="O25" i="35"/>
  <c r="P25" i="35"/>
  <c r="A26" i="35"/>
  <c r="B26" i="35"/>
  <c r="C26" i="35" s="1"/>
  <c r="D26" i="35"/>
  <c r="E26" i="35"/>
  <c r="F26" i="35"/>
  <c r="G26" i="35"/>
  <c r="H26" i="35"/>
  <c r="I26" i="35"/>
  <c r="J26" i="35"/>
  <c r="K26" i="35"/>
  <c r="L26" i="35"/>
  <c r="M26" i="35"/>
  <c r="N26" i="35"/>
  <c r="O26" i="35"/>
  <c r="P26" i="35"/>
  <c r="A27" i="35"/>
  <c r="B27" i="35"/>
  <c r="C27" i="35" s="1"/>
  <c r="D27" i="35"/>
  <c r="E27" i="35"/>
  <c r="F27" i="35"/>
  <c r="G27" i="35"/>
  <c r="H27" i="35"/>
  <c r="I27" i="35"/>
  <c r="J27" i="35"/>
  <c r="K27" i="35"/>
  <c r="L27" i="35"/>
  <c r="M27" i="35"/>
  <c r="N27" i="35"/>
  <c r="O27" i="35"/>
  <c r="P27" i="35"/>
  <c r="A28" i="35"/>
  <c r="B28" i="35"/>
  <c r="C28" i="35" s="1"/>
  <c r="D28" i="35"/>
  <c r="E28" i="35"/>
  <c r="F28" i="35"/>
  <c r="G28" i="35"/>
  <c r="H28" i="35"/>
  <c r="I28" i="35"/>
  <c r="J28" i="35"/>
  <c r="K28" i="35"/>
  <c r="L28" i="35"/>
  <c r="M28" i="35"/>
  <c r="N28" i="35"/>
  <c r="O28" i="35"/>
  <c r="P28" i="35"/>
  <c r="A29" i="35"/>
  <c r="B29" i="35"/>
  <c r="C29" i="35" s="1"/>
  <c r="D29" i="35"/>
  <c r="E29" i="35"/>
  <c r="F29" i="35"/>
  <c r="G29" i="35"/>
  <c r="H29" i="35"/>
  <c r="I29" i="35"/>
  <c r="J29" i="35"/>
  <c r="K29" i="35"/>
  <c r="L29" i="35"/>
  <c r="M29" i="35"/>
  <c r="N29" i="35"/>
  <c r="O29" i="35"/>
  <c r="P29" i="35"/>
  <c r="A30" i="35"/>
  <c r="B30" i="35"/>
  <c r="C30" i="35" s="1"/>
  <c r="D30" i="35"/>
  <c r="E30" i="35"/>
  <c r="F30" i="35"/>
  <c r="G30" i="35"/>
  <c r="H30" i="35"/>
  <c r="I30" i="35"/>
  <c r="J30" i="35"/>
  <c r="K30" i="35"/>
  <c r="L30" i="35"/>
  <c r="M30" i="35"/>
  <c r="N30" i="35"/>
  <c r="O30" i="35"/>
  <c r="P30" i="35"/>
  <c r="A31" i="35"/>
  <c r="B31" i="35"/>
  <c r="C31" i="35" s="1"/>
  <c r="D31" i="35"/>
  <c r="E31" i="35"/>
  <c r="F31" i="35"/>
  <c r="G31" i="35"/>
  <c r="H31" i="35"/>
  <c r="I31" i="35"/>
  <c r="J31" i="35"/>
  <c r="K31" i="35"/>
  <c r="L31" i="35"/>
  <c r="M31" i="35"/>
  <c r="N31" i="35"/>
  <c r="O31" i="35"/>
  <c r="P31" i="35"/>
  <c r="A32" i="35"/>
  <c r="B32" i="35"/>
  <c r="C32" i="35" s="1"/>
  <c r="D32" i="35"/>
  <c r="E32" i="35"/>
  <c r="F32" i="35"/>
  <c r="G32" i="35"/>
  <c r="H32" i="35"/>
  <c r="I32" i="35"/>
  <c r="J32" i="35"/>
  <c r="K32" i="35"/>
  <c r="L32" i="35"/>
  <c r="M32" i="35"/>
  <c r="N32" i="35"/>
  <c r="O32" i="35"/>
  <c r="P32" i="35"/>
  <c r="A2" i="35"/>
  <c r="B2" i="35"/>
  <c r="L2" i="35"/>
  <c r="K2" i="35"/>
  <c r="J2" i="35"/>
  <c r="I2" i="35"/>
  <c r="H2" i="35"/>
  <c r="G2" i="35"/>
  <c r="F2" i="35"/>
  <c r="M2" i="35"/>
  <c r="N2" i="35"/>
  <c r="O2" i="35"/>
  <c r="P2" i="35"/>
  <c r="E2" i="35"/>
  <c r="D2" i="35"/>
  <c r="C2" i="35" l="1"/>
  <c r="A2" i="33" s="1" a="1"/>
  <c r="A2" i="33" s="1"/>
  <c r="K2" i="34"/>
  <c r="J25" i="21" l="1"/>
  <c r="H2" i="34" s="1"/>
  <c r="J24" i="21"/>
  <c r="J2" i="34" l="1"/>
  <c r="I2" i="34"/>
  <c r="J21" i="21"/>
  <c r="BA13" i="23"/>
  <c r="BA12" i="23"/>
  <c r="BA22" i="23"/>
  <c r="BA21" i="23"/>
  <c r="BA20" i="23"/>
  <c r="BA19" i="23"/>
  <c r="BA18" i="23"/>
  <c r="BA17" i="23"/>
  <c r="BA16" i="23"/>
  <c r="BA15" i="23"/>
  <c r="BA11" i="23"/>
  <c r="BA10" i="23"/>
  <c r="BA6" i="23"/>
  <c r="BA5" i="23"/>
  <c r="BA4" i="23"/>
  <c r="BA3" i="23"/>
  <c r="O73" i="21"/>
  <c r="BW73" i="21"/>
  <c r="AN73" i="21"/>
  <c r="AD73" i="21"/>
  <c r="AA68" i="23"/>
  <c r="J26" i="21"/>
  <c r="BA2" i="23" s="1"/>
  <c r="J23" i="21"/>
  <c r="G2" i="34" s="1"/>
  <c r="J17" i="21"/>
  <c r="J19" i="21" s="1"/>
  <c r="T73" i="21"/>
  <c r="BR73" i="21"/>
  <c r="BM73" i="21"/>
  <c r="BH73" i="21"/>
  <c r="BC73" i="21"/>
  <c r="AX73" i="21"/>
  <c r="AS73" i="21"/>
  <c r="AI73" i="21"/>
  <c r="Y73" i="21"/>
  <c r="N72" i="21"/>
  <c r="N71" i="21"/>
  <c r="N70" i="21"/>
  <c r="N69" i="21"/>
  <c r="N68" i="21"/>
  <c r="J20" i="21" l="1"/>
  <c r="F2" i="34"/>
  <c r="J18" i="21"/>
  <c r="A13" i="21"/>
  <c r="BQ78" i="21" l="1"/>
  <c r="C2" i="34"/>
  <c r="A2" i="3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<sst xmlns="http://schemas.openxmlformats.org/spreadsheetml/2006/main" count="295" uniqueCount="258">
  <si>
    <t>Raw Data</t>
  </si>
  <si>
    <t>Resubmission?</t>
  </si>
  <si>
    <t>Company Name</t>
  </si>
  <si>
    <t>Rpt Pd</t>
  </si>
  <si>
    <t>Rpt Date</t>
  </si>
  <si>
    <t xml:space="preserve">Phone: (808) 586-2488 </t>
  </si>
  <si>
    <t>ID No</t>
  </si>
  <si>
    <t>Email: edata@dbedt.hawaii.gov</t>
  </si>
  <si>
    <t>Info changed?</t>
  </si>
  <si>
    <t>Distributor</t>
  </si>
  <si>
    <t>Form DBEDT-130</t>
  </si>
  <si>
    <t>Refiner</t>
  </si>
  <si>
    <t>MONTHLY RETAIL &amp; WHOLESALE TRANSACTIONS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</si>
  <si>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</si>
  <si>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</si>
  <si>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</si>
  <si>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</si>
  <si>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</si>
  <si>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</si>
  <si>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</si>
  <si>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</si>
  <si>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</si>
  <si>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</si>
  <si>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</si>
  <si>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Mailing State</t>
  </si>
  <si>
    <t>Mailing Zip</t>
  </si>
  <si>
    <t>REPORT PERIOD (Month Ending):</t>
  </si>
  <si>
    <t>MONTH (##)</t>
  </si>
  <si>
    <t>YEAR</t>
  </si>
  <si>
    <t>Contact Name</t>
  </si>
  <si>
    <t xml:space="preserve">Phone </t>
  </si>
  <si>
    <t>REPORT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</si>
  <si>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</si>
  <si>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</si>
  <si>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</si>
  <si>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</si>
  <si>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island. </t>
  </si>
  <si>
    <t>Doing business as a (check all that apply):</t>
  </si>
  <si>
    <t>Island</t>
  </si>
  <si>
    <t>Mailing Address:</t>
  </si>
  <si>
    <t xml:space="preserve">City: </t>
  </si>
  <si>
    <t xml:space="preserve">State: </t>
  </si>
  <si>
    <t xml:space="preserve">   Zip:  </t>
  </si>
  <si>
    <t xml:space="preserve">Contact Name: </t>
  </si>
  <si>
    <t xml:space="preserve">Phone Number: </t>
  </si>
  <si>
    <t>­</t>
  </si>
  <si>
    <t xml:space="preserve">   Ext.:</t>
  </si>
  <si>
    <t xml:space="preserve">Email address: </t>
  </si>
  <si>
    <t>COMMENTS: Please decribe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</si>
  <si>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</si>
  <si>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</si>
  <si>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</si>
  <si>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</si>
  <si>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Retail &amp; Wholesale Transactions Activity Detail</t>
  </si>
  <si>
    <t>Company Short Code</t>
  </si>
  <si>
    <t>Company Code</t>
  </si>
  <si>
    <t>Form Code</t>
  </si>
  <si>
    <t>Island Code</t>
  </si>
  <si>
    <t>Report Date</t>
  </si>
  <si>
    <t>Report Period (Month Ending)</t>
  </si>
  <si>
    <t>Report Period</t>
  </si>
  <si>
    <t>Resubmission</t>
  </si>
  <si>
    <t>TOTAL RETAIL TRANSACTIONS (SALES to End-Users)</t>
  </si>
  <si>
    <t>WHOLESALE (For Resale)</t>
  </si>
  <si>
    <t>DISTRIBUTOR USED</t>
  </si>
  <si>
    <t>Through Company-Operated (Barrels) [a]</t>
  </si>
  <si>
    <t>To Other End-Users (Barrels)</t>
  </si>
  <si>
    <t>Other [k]</t>
  </si>
  <si>
    <t>Wholesale Total (Barrels)</t>
  </si>
  <si>
    <t>Distributor Total (Barrels)</t>
  </si>
  <si>
    <t>Line No.</t>
  </si>
  <si>
    <t>Product Description</t>
  </si>
  <si>
    <t>Product No.</t>
  </si>
  <si>
    <t>Residential [b]</t>
  </si>
  <si>
    <t xml:space="preserve">Commercial/ Instutional </t>
  </si>
  <si>
    <t xml:space="preserve"> Industrial [e]</t>
  </si>
  <si>
    <t>Maritime [f]</t>
  </si>
  <si>
    <t>Government Agencies</t>
  </si>
  <si>
    <t>Military [j]</t>
  </si>
  <si>
    <t>Comm. Agriculture [c]</t>
  </si>
  <si>
    <t>Com./Inst. Non-Agriculture [d]</t>
  </si>
  <si>
    <t>Federal Non-Military [g]</t>
  </si>
  <si>
    <t>State [h]</t>
  </si>
  <si>
    <t>County [i]</t>
  </si>
  <si>
    <t>Crude Oil</t>
  </si>
  <si>
    <t>001</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</si>
  <si>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</si>
  <si>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</si>
  <si>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</si>
  <si>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</si>
  <si>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</si>
  <si>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</si>
  <si>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</si>
  <si>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</si>
  <si>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</si>
  <si>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</si>
  <si>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</si>
  <si>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</si>
  <si>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</si>
  <si>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</si>
  <si>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</si>
  <si>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</si>
  <si>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</si>
  <si>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</si>
  <si>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</si>
  <si>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</si>
  <si>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</si>
  <si>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</si>
  <si>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</si>
  <si>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</si>
  <si>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</si>
  <si>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</si>
  <si>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</si>
  <si>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</si>
  <si>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</si>
  <si>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</si>
  <si>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</si>
  <si>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</si>
  <si>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</si>
  <si>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</si>
  <si>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</si>
  <si>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</si>
  <si>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</si>
  <si>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</si>
  <si>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</si>
  <si>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</si>
  <si>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</si>
  <si>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</si>
  <si>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</si>
  <si>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</si>
  <si>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</si>
  <si>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</si>
  <si>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</si>
  <si>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</si>
  <si>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</si>
  <si>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</si>
  <si>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</si>
  <si>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</si>
  <si>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</si>
  <si>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</si>
  <si>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</si>
  <si>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</si>
  <si>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</si>
  <si>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</si>
  <si>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</si>
  <si>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</si>
  <si>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</si>
  <si>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</si>
  <si>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</si>
  <si>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</si>
  <si>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OTHER (Not listed above): Specify below</t>
  </si>
  <si>
    <t>TOTAL</t>
  </si>
  <si>
    <t xml:space="preserve">Form code: </t>
  </si>
  <si>
    <t>DBEDT-130</t>
  </si>
  <si>
    <t>form_code</t>
  </si>
  <si>
    <t>product</t>
  </si>
  <si>
    <t>product_code</t>
  </si>
  <si>
    <t>company_operated</t>
  </si>
  <si>
    <t>residential</t>
  </si>
  <si>
    <t>comm_agriculture</t>
  </si>
  <si>
    <t>com_inst_non_agriculture</t>
  </si>
  <si>
    <t>industrial</t>
  </si>
  <si>
    <t>maritime</t>
  </si>
  <si>
    <t>federal_non_military</t>
  </si>
  <si>
    <t>state_id</t>
  </si>
  <si>
    <t>county</t>
  </si>
  <si>
    <t>military</t>
  </si>
  <si>
    <t>other</t>
  </si>
  <si>
    <t>wholesale_total</t>
  </si>
  <si>
    <t>distributor_total</t>
  </si>
  <si>
    <t>dbedt</t>
  </si>
  <si>
    <t>company_code</t>
  </si>
  <si>
    <t>asset_id</t>
  </si>
  <si>
    <t>facility_code</t>
  </si>
  <si>
    <t>island_code</t>
  </si>
  <si>
    <t>report_date</t>
  </si>
  <si>
    <t>report_period</t>
  </si>
  <si>
    <t>report_period_month</t>
  </si>
  <si>
    <t>report_period_year</t>
  </si>
  <si>
    <t>resubmission</t>
  </si>
  <si>
    <t>total_products_reported</t>
  </si>
  <si>
    <t>total_barrels_reported</t>
  </si>
  <si>
    <t>total_receipts</t>
  </si>
  <si>
    <t>total_distribution</t>
  </si>
  <si>
    <t>total_inventory</t>
  </si>
  <si>
    <t>Hawaii</t>
  </si>
  <si>
    <t>O'ahu</t>
  </si>
  <si>
    <t>Maui</t>
  </si>
  <si>
    <t>Kaua'i</t>
  </si>
  <si>
    <t>Moloka'i</t>
  </si>
  <si>
    <t>Lana'i</t>
  </si>
  <si>
    <t>Company Short Name</t>
  </si>
  <si>
    <t>Aloha Petroleum Ltd</t>
  </si>
  <si>
    <t>Aloha</t>
  </si>
  <si>
    <t>B&amp;E Petroleum</t>
  </si>
  <si>
    <t>BE</t>
  </si>
  <si>
    <t>BIG ISLAND ENERGY CO., LLC dba AKANA PETROLEUM</t>
  </si>
  <si>
    <t>BIEnergy/Akana</t>
  </si>
  <si>
    <t>Big Island Biodiesel</t>
  </si>
  <si>
    <t>BigIslBio</t>
  </si>
  <si>
    <t>Chevron U.S.A. Inc.</t>
  </si>
  <si>
    <t>Chevron</t>
  </si>
  <si>
    <t>Garlow</t>
  </si>
  <si>
    <t>Hawaiian Electric Co., Inc.</t>
  </si>
  <si>
    <t>HECO</t>
  </si>
  <si>
    <t>Hawaii Fueling Facilities Corporation</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</si>
  <si>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</si>
  <si>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</si>
  <si>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</si>
  <si>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</si>
  <si>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</si>
  <si>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</si>
  <si>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</si>
  <si>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</si>
  <si>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</si>
  <si>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</si>
  <si>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</si>
  <si>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</si>
  <si>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</si>
  <si>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</si>
  <si>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</si>
  <si>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</si>
  <si>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</si>
  <si>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</si>
  <si>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</si>
  <si>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</si>
  <si>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</si>
  <si>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</si>
  <si>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</si>
  <si>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</si>
  <si>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</si>
  <si>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</si>
  <si>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</si>
  <si>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</si>
  <si>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</si>
  <si>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</si>
  <si>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</si>
  <si>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</si>
  <si>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Zone</t>
  </si>
  <si>
    <t>Region</t>
  </si>
  <si>
    <t>1</t>
  </si>
  <si>
    <t>2</t>
  </si>
  <si>
    <t>3</t>
  </si>
  <si>
    <t>4</t>
  </si>
  <si>
    <t>5</t>
  </si>
  <si>
    <t>6</t>
  </si>
  <si>
    <t>7</t>
  </si>
  <si>
    <t>8</t>
  </si>
  <si>
    <t>Phone: (808) 587-3807</t>
  </si>
  <si>
    <t>Email: dbedt.hseo.eiirp@hawaii.gov</t>
  </si>
  <si>
    <t xml:space="preserve">Forms must be uploaded to </t>
  </si>
  <si>
    <t>A completed form must be received on or before the last day of the month following the end of the report month (e.g, July 2023 report period must be received on or before August 31, 2023).</t>
  </si>
  <si>
    <t>If you have any questions about the form after reading the PDF instructions, please contact HSEO at (808) 587-3807.</t>
  </si>
  <si>
    <t>https://eiirp.hawaii.gov/</t>
  </si>
  <si>
    <t>https://energy.hawaii.gov/eiirp</t>
  </si>
  <si>
    <t>Biodiesel Feedstock</t>
  </si>
  <si>
    <t>054</t>
  </si>
  <si>
    <t>GP Energy Company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</si>
</sst>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name val="Arial"/>
    </font>
    <font>
      <sz val="11"/>
      <color theme="1"/>
      <name val="Calibri"/>
      <family val="2"/>
      <scheme val="minor"/>
    </font>
    <font>
      <b/>
      <sz val="10"/>
      <name val="Arial"/>
      <family val="2"/>
    </font>
    <font>
      <i/>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u/>
      <sz val="10"/>
      <name val="Lucida Fax"/>
      <family val="1"/>
    </font>
    <font>
      <b/>
      <sz val="12"/>
      <name val="Lucida Fax"/>
      <family val="1"/>
    </font>
    <font>
      <sz val="12"/>
      <name val="Arial"/>
      <family val="2"/>
    </font>
    <font>
      <b/>
      <sz val="10"/>
      <name val="MS Sans Serif"/>
      <family val="2"/>
    </font>
    <font>
      <i/>
      <sz val="10"/>
      <name val="Lucida Fax"/>
      <family val="1"/>
    </font>
    <font>
      <sz val="12"/>
      <name val="Lucida Fax"/>
      <family val="1"/>
    </font>
    <font>
      <b/>
      <u/>
      <sz val="10"/>
      <name val="Lucida Fax"/>
      <family val="1"/>
    </font>
    <font>
      <b/>
      <sz val="10"/>
      <color rgb="FFFF0000"/>
      <name val="Lucida Fax"/>
      <family val="1"/>
    </font>
    <font>
      <sz val="10"/>
      <color rgb="FFFF0000"/>
      <name val="Arial"/>
      <family val="2"/>
    </font>
    <font>
      <sz val="8"/>
      <color rgb="FF000000"/>
      <name val="Tahoma"/>
      <family val="2"/>
    </font>
  </fonts>
  <fills count="7">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53">
    <border>
      <left/>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5">
    <xf numFmtId="0" fontId="0" fillId="0" borderId="0"/>
    <xf numFmtId="0" fontId="5" fillId="0" borderId="0" applyNumberFormat="0" applyFill="0" applyBorder="0" applyAlignment="0" applyProtection="0">
      <alignment vertical="top"/>
      <protection locked="0"/>
    </xf>
    <xf numFmtId="0" fontId="4" fillId="0" borderId="0"/>
    <xf numFmtId="0" fontId="4" fillId="0" borderId="0"/>
    <xf numFmtId="0" fontId="1" fillId="0" borderId="0"/>
  </cellStyleXfs>
  <cellXfs count="279">
    <xf numFmtId="0" fontId="0" fillId="0" borderId="0" xfId="0"/>
    <xf numFmtId="0" fontId="6" fillId="0" borderId="0" xfId="0" applyFont="1"/>
    <xf numFmtId="0" fontId="0" fillId="2" borderId="0" xfId="0" applyFill="1"/>
    <xf numFmtId="0" fontId="8" fillId="0" borderId="1" xfId="0" applyFont="1" applyBorder="1"/>
    <xf numFmtId="0" fontId="8" fillId="0" borderId="2" xfId="0" applyFont="1" applyBorder="1"/>
    <xf numFmtId="0" fontId="8" fillId="0" borderId="0" xfId="0" applyFont="1"/>
    <xf numFmtId="0" fontId="9" fillId="0" borderId="0" xfId="1" applyFont="1" applyFill="1" applyBorder="1" applyAlignment="1" applyProtection="1"/>
    <xf numFmtId="0" fontId="8" fillId="2" borderId="3" xfId="0" applyFont="1" applyFill="1" applyBorder="1"/>
    <xf numFmtId="0" fontId="8" fillId="2" borderId="4" xfId="0" applyFont="1" applyFill="1" applyBorder="1"/>
    <xf numFmtId="0" fontId="8" fillId="2" borderId="5" xfId="0" applyFont="1" applyFill="1" applyBorder="1"/>
    <xf numFmtId="0" fontId="8" fillId="2" borderId="6" xfId="0" applyFont="1" applyFill="1" applyBorder="1"/>
    <xf numFmtId="0" fontId="8" fillId="2" borderId="0" xfId="0" applyFont="1" applyFill="1"/>
    <xf numFmtId="0" fontId="8" fillId="2" borderId="7" xfId="0" applyFont="1" applyFill="1" applyBorder="1"/>
    <xf numFmtId="0" fontId="8" fillId="3" borderId="8" xfId="0" applyFont="1" applyFill="1" applyBorder="1" applyAlignment="1">
      <alignment horizontal="right"/>
    </xf>
    <xf numFmtId="0" fontId="9" fillId="2" borderId="0" xfId="1" applyFont="1" applyFill="1" applyBorder="1" applyAlignment="1" applyProtection="1"/>
    <xf numFmtId="0" fontId="8" fillId="0" borderId="9" xfId="0" applyFont="1" applyBorder="1"/>
    <xf numFmtId="0" fontId="8" fillId="4" borderId="10" xfId="0" applyFont="1" applyFill="1" applyBorder="1" applyAlignment="1">
      <alignment horizontal="center"/>
    </xf>
    <xf numFmtId="0" fontId="8" fillId="4" borderId="11" xfId="0" applyFont="1" applyFill="1" applyBorder="1" applyAlignment="1">
      <alignment horizontal="center"/>
    </xf>
    <xf numFmtId="0" fontId="4" fillId="2" borderId="0" xfId="2" applyFill="1"/>
    <xf numFmtId="0" fontId="8" fillId="2" borderId="0" xfId="2" applyFont="1" applyFill="1" applyAlignment="1">
      <alignment vertical="center"/>
    </xf>
    <xf numFmtId="0" fontId="18" fillId="2" borderId="0" xfId="2" applyFont="1" applyFill="1"/>
    <xf numFmtId="0" fontId="8" fillId="2" borderId="0" xfId="2" applyFont="1" applyFill="1"/>
    <xf numFmtId="1" fontId="8" fillId="2" borderId="0" xfId="2" applyNumberFormat="1" applyFont="1" applyFill="1"/>
    <xf numFmtId="2" fontId="7" fillId="2" borderId="0" xfId="2" applyNumberFormat="1" applyFont="1" applyFill="1"/>
    <xf numFmtId="0" fontId="2" fillId="2" borderId="0" xfId="2" applyFont="1" applyFill="1" applyAlignment="1">
      <alignment horizontal="center"/>
    </xf>
    <xf numFmtId="2" fontId="18" fillId="2" borderId="0" xfId="2" applyNumberFormat="1" applyFont="1" applyFill="1"/>
    <xf numFmtId="0" fontId="4" fillId="2" borderId="9" xfId="2" applyFill="1" applyBorder="1"/>
    <xf numFmtId="0" fontId="4" fillId="2" borderId="6" xfId="2" applyFill="1" applyBorder="1"/>
    <xf numFmtId="0" fontId="8" fillId="2" borderId="0" xfId="2" applyFont="1" applyFill="1" applyAlignment="1">
      <alignment horizontal="center"/>
    </xf>
    <xf numFmtId="0" fontId="8" fillId="2" borderId="7" xfId="2" applyFont="1" applyFill="1" applyBorder="1"/>
    <xf numFmtId="2" fontId="18" fillId="2" borderId="7" xfId="2" applyNumberFormat="1" applyFont="1" applyFill="1" applyBorder="1"/>
    <xf numFmtId="0" fontId="4" fillId="0" borderId="0" xfId="2"/>
    <xf numFmtId="0" fontId="11" fillId="3" borderId="8" xfId="0" applyFont="1" applyFill="1" applyBorder="1"/>
    <xf numFmtId="0" fontId="8" fillId="2" borderId="3" xfId="2" applyFont="1" applyFill="1" applyBorder="1"/>
    <xf numFmtId="0" fontId="8" fillId="2" borderId="4" xfId="2" applyFont="1" applyFill="1" applyBorder="1"/>
    <xf numFmtId="0" fontId="8" fillId="2" borderId="5" xfId="2" applyFont="1" applyFill="1" applyBorder="1"/>
    <xf numFmtId="0" fontId="8" fillId="2" borderId="6" xfId="2" applyFont="1" applyFill="1" applyBorder="1"/>
    <xf numFmtId="0" fontId="8" fillId="0" borderId="0" xfId="2" applyFont="1"/>
    <xf numFmtId="0" fontId="6" fillId="0" borderId="0" xfId="2" applyFont="1"/>
    <xf numFmtId="0" fontId="7" fillId="2" borderId="6" xfId="2" applyFont="1" applyFill="1" applyBorder="1"/>
    <xf numFmtId="0" fontId="7" fillId="2" borderId="0" xfId="2" applyFont="1" applyFill="1"/>
    <xf numFmtId="0" fontId="4" fillId="2" borderId="7" xfId="2" applyFill="1" applyBorder="1"/>
    <xf numFmtId="49" fontId="4" fillId="5" borderId="12" xfId="2" applyNumberFormat="1" applyFill="1" applyBorder="1" applyAlignment="1" applyProtection="1">
      <alignment horizontal="center"/>
      <protection locked="0"/>
    </xf>
    <xf numFmtId="1" fontId="4" fillId="2" borderId="13" xfId="2" applyNumberFormat="1" applyFill="1" applyBorder="1"/>
    <xf numFmtId="14" fontId="8" fillId="2" borderId="0" xfId="2" applyNumberFormat="1" applyFont="1" applyFill="1"/>
    <xf numFmtId="1" fontId="4" fillId="5" borderId="12" xfId="2" applyNumberFormat="1" applyFill="1" applyBorder="1" applyAlignment="1" applyProtection="1">
      <alignment horizontal="center"/>
      <protection locked="0"/>
    </xf>
    <xf numFmtId="0" fontId="2" fillId="2" borderId="6" xfId="2" applyFont="1" applyFill="1" applyBorder="1"/>
    <xf numFmtId="0" fontId="7" fillId="2" borderId="6" xfId="2" applyFont="1" applyFill="1" applyBorder="1" applyAlignment="1">
      <alignment wrapText="1"/>
    </xf>
    <xf numFmtId="0" fontId="7" fillId="2" borderId="0" xfId="2" applyFont="1" applyFill="1" applyAlignment="1">
      <alignment wrapText="1"/>
    </xf>
    <xf numFmtId="0" fontId="7" fillId="2" borderId="7" xfId="2" applyFont="1" applyFill="1" applyBorder="1" applyAlignment="1">
      <alignment wrapText="1"/>
    </xf>
    <xf numFmtId="0" fontId="4" fillId="5" borderId="12" xfId="2" applyFill="1" applyBorder="1" applyAlignment="1" applyProtection="1">
      <alignment horizontal="left"/>
      <protection locked="0"/>
    </xf>
    <xf numFmtId="2" fontId="8" fillId="2" borderId="0" xfId="2" applyNumberFormat="1" applyFont="1" applyFill="1"/>
    <xf numFmtId="0" fontId="4" fillId="5" borderId="12" xfId="2" applyFill="1" applyBorder="1" applyProtection="1">
      <protection locked="0"/>
    </xf>
    <xf numFmtId="0" fontId="14" fillId="2" borderId="0" xfId="2" applyFont="1" applyFill="1" applyAlignment="1">
      <alignment horizontal="center"/>
    </xf>
    <xf numFmtId="2" fontId="7" fillId="2" borderId="7" xfId="2" applyNumberFormat="1" applyFont="1" applyFill="1" applyBorder="1"/>
    <xf numFmtId="0" fontId="7" fillId="5" borderId="1" xfId="2" applyFont="1" applyFill="1" applyBorder="1"/>
    <xf numFmtId="0" fontId="8" fillId="5" borderId="14" xfId="2" applyFont="1" applyFill="1" applyBorder="1" applyAlignment="1">
      <alignment horizontal="center"/>
    </xf>
    <xf numFmtId="0" fontId="18" fillId="5" borderId="14" xfId="2" applyFont="1" applyFill="1" applyBorder="1" applyAlignment="1">
      <alignment horizontal="center"/>
    </xf>
    <xf numFmtId="0" fontId="8" fillId="5" borderId="14" xfId="2" applyFont="1" applyFill="1" applyBorder="1" applyAlignment="1">
      <alignment horizontal="right"/>
    </xf>
    <xf numFmtId="1" fontId="8" fillId="5" borderId="14" xfId="2" applyNumberFormat="1" applyFont="1" applyFill="1" applyBorder="1" applyAlignment="1">
      <alignment horizontal="right"/>
    </xf>
    <xf numFmtId="2" fontId="7" fillId="5" borderId="14" xfId="2" applyNumberFormat="1" applyFont="1" applyFill="1" applyBorder="1"/>
    <xf numFmtId="0" fontId="2" fillId="5" borderId="14" xfId="2" applyFont="1" applyFill="1" applyBorder="1" applyAlignment="1">
      <alignment horizontal="center"/>
    </xf>
    <xf numFmtId="0" fontId="4" fillId="5" borderId="14" xfId="2" applyFill="1" applyBorder="1"/>
    <xf numFmtId="2" fontId="7" fillId="5" borderId="15" xfId="2" applyNumberFormat="1" applyFont="1" applyFill="1" applyBorder="1"/>
    <xf numFmtId="0" fontId="4" fillId="2" borderId="16" xfId="2" applyFill="1" applyBorder="1"/>
    <xf numFmtId="0" fontId="2" fillId="2" borderId="16" xfId="2" applyFont="1" applyFill="1" applyBorder="1" applyAlignment="1">
      <alignment horizontal="center"/>
    </xf>
    <xf numFmtId="0" fontId="4" fillId="2" borderId="17" xfId="2" applyFill="1" applyBorder="1"/>
    <xf numFmtId="0" fontId="3" fillId="2" borderId="6" xfId="2" applyFont="1" applyFill="1" applyBorder="1"/>
    <xf numFmtId="0" fontId="3" fillId="2" borderId="0" xfId="2" applyFont="1" applyFill="1" applyAlignment="1">
      <alignment wrapText="1"/>
    </xf>
    <xf numFmtId="0" fontId="3" fillId="2" borderId="0" xfId="2" applyFont="1" applyFill="1" applyAlignment="1">
      <alignment horizontal="left" wrapText="1"/>
    </xf>
    <xf numFmtId="0" fontId="3" fillId="2" borderId="7" xfId="2" applyFont="1" applyFill="1" applyBorder="1" applyAlignment="1">
      <alignment wrapText="1"/>
    </xf>
    <xf numFmtId="0" fontId="4" fillId="2" borderId="18" xfId="2" applyFill="1" applyBorder="1"/>
    <xf numFmtId="0" fontId="4" fillId="2" borderId="19" xfId="2" applyFill="1" applyBorder="1"/>
    <xf numFmtId="0" fontId="4" fillId="2" borderId="20" xfId="2" applyFill="1" applyBorder="1"/>
    <xf numFmtId="0" fontId="6" fillId="0" borderId="0" xfId="0" applyFont="1" applyAlignment="1">
      <alignment vertical="center"/>
    </xf>
    <xf numFmtId="0" fontId="7" fillId="2" borderId="0" xfId="2" applyFont="1" applyFill="1" applyAlignment="1">
      <alignment horizontal="left" vertical="top" wrapText="1"/>
    </xf>
    <xf numFmtId="3" fontId="8" fillId="3" borderId="8" xfId="0" applyNumberFormat="1" applyFont="1" applyFill="1" applyBorder="1" applyAlignment="1">
      <alignment horizontal="right"/>
    </xf>
    <xf numFmtId="0" fontId="8" fillId="2" borderId="9" xfId="0" applyFont="1" applyFill="1" applyBorder="1"/>
    <xf numFmtId="0" fontId="8" fillId="2" borderId="16" xfId="0" applyFont="1" applyFill="1" applyBorder="1"/>
    <xf numFmtId="0" fontId="7" fillId="2" borderId="16" xfId="0" applyFont="1" applyFill="1" applyBorder="1" applyAlignment="1">
      <alignment horizontal="center"/>
    </xf>
    <xf numFmtId="0" fontId="8" fillId="2" borderId="17" xfId="0" applyFont="1" applyFill="1" applyBorder="1"/>
    <xf numFmtId="0" fontId="7" fillId="2" borderId="0" xfId="0" applyFont="1" applyFill="1" applyAlignment="1">
      <alignment horizontal="center"/>
    </xf>
    <xf numFmtId="0" fontId="7" fillId="2" borderId="0" xfId="0" applyFont="1" applyFill="1"/>
    <xf numFmtId="0" fontId="15" fillId="2" borderId="0" xfId="0" applyFont="1" applyFill="1" applyAlignment="1">
      <alignment horizontal="left" wrapText="1"/>
    </xf>
    <xf numFmtId="3" fontId="8" fillId="2" borderId="0" xfId="0" applyNumberFormat="1" applyFont="1" applyFill="1" applyAlignment="1">
      <alignment horizontal="center"/>
    </xf>
    <xf numFmtId="3" fontId="8" fillId="2" borderId="0" xfId="0" applyNumberFormat="1" applyFont="1" applyFill="1" applyAlignment="1">
      <alignment horizontal="left" vertical="top"/>
    </xf>
    <xf numFmtId="0" fontId="8" fillId="2" borderId="18" xfId="0" applyFont="1" applyFill="1" applyBorder="1"/>
    <xf numFmtId="0" fontId="8" fillId="2" borderId="19" xfId="0" applyFont="1" applyFill="1" applyBorder="1"/>
    <xf numFmtId="0" fontId="8" fillId="2" borderId="20" xfId="0" applyFont="1" applyFill="1" applyBorder="1"/>
    <xf numFmtId="0" fontId="7" fillId="2" borderId="6" xfId="0" applyFont="1" applyFill="1" applyBorder="1"/>
    <xf numFmtId="0" fontId="7" fillId="2" borderId="21" xfId="0" applyFont="1" applyFill="1" applyBorder="1"/>
    <xf numFmtId="0" fontId="8" fillId="2" borderId="22" xfId="0" applyFont="1" applyFill="1" applyBorder="1"/>
    <xf numFmtId="0" fontId="8" fillId="2" borderId="23" xfId="0" applyFont="1" applyFill="1" applyBorder="1"/>
    <xf numFmtId="0" fontId="19" fillId="2" borderId="0" xfId="2" applyFont="1" applyFill="1"/>
    <xf numFmtId="0" fontId="3" fillId="2" borderId="0" xfId="2" applyFont="1" applyFill="1"/>
    <xf numFmtId="49" fontId="4" fillId="2" borderId="0" xfId="2" applyNumberFormat="1" applyFill="1"/>
    <xf numFmtId="2" fontId="4" fillId="0" borderId="0" xfId="0" applyNumberFormat="1" applyFont="1"/>
    <xf numFmtId="0" fontId="7" fillId="5" borderId="21" xfId="0" applyFont="1" applyFill="1" applyBorder="1"/>
    <xf numFmtId="0" fontId="7" fillId="5" borderId="22" xfId="0" applyFont="1" applyFill="1" applyBorder="1"/>
    <xf numFmtId="0" fontId="7" fillId="5" borderId="24" xfId="0" applyFont="1" applyFill="1" applyBorder="1"/>
    <xf numFmtId="0" fontId="8" fillId="2" borderId="0" xfId="2" applyFont="1" applyFill="1" applyAlignment="1">
      <alignment vertical="top"/>
    </xf>
    <xf numFmtId="0" fontId="12" fillId="5" borderId="9" xfId="0" applyFont="1" applyFill="1" applyBorder="1"/>
    <xf numFmtId="0" fontId="12" fillId="5" borderId="16" xfId="0" applyFont="1" applyFill="1" applyBorder="1"/>
    <xf numFmtId="0" fontId="12" fillId="5" borderId="25" xfId="0" applyFont="1" applyFill="1" applyBorder="1"/>
    <xf numFmtId="0" fontId="16" fillId="0" borderId="0" xfId="0" applyFont="1"/>
    <xf numFmtId="0" fontId="17" fillId="3" borderId="26" xfId="0" applyFont="1" applyFill="1" applyBorder="1"/>
    <xf numFmtId="0" fontId="19" fillId="0" borderId="0" xfId="2" applyFont="1" applyProtection="1">
      <protection locked="0"/>
    </xf>
    <xf numFmtId="0" fontId="4" fillId="0" borderId="0" xfId="2" applyProtection="1">
      <protection locked="0"/>
    </xf>
    <xf numFmtId="1" fontId="4" fillId="0" borderId="0" xfId="2" applyNumberFormat="1" applyProtection="1">
      <protection locked="0"/>
    </xf>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6" fillId="0" borderId="0" xfId="0" applyFont="1" applyAlignment="1" applyProtection="1">
      <alignment vertical="center"/>
      <protection locked="0"/>
    </xf>
    <xf numFmtId="0" fontId="4" fillId="0" borderId="0" xfId="0" applyFont="1" applyProtection="1">
      <protection locked="0"/>
    </xf>
    <xf numFmtId="0" fontId="16" fillId="0" borderId="0" xfId="0" applyFont="1" applyProtection="1">
      <protection locked="0"/>
    </xf>
    <xf numFmtId="3" fontId="0" fillId="0" borderId="0" xfId="0" applyNumberFormat="1" applyProtection="1">
      <protection locked="0"/>
    </xf>
    <xf numFmtId="49" fontId="8" fillId="4" borderId="12" xfId="0" applyNumberFormat="1" applyFont="1" applyFill="1" applyBorder="1" applyAlignment="1">
      <alignment horizontal="center"/>
    </xf>
    <xf numFmtId="2" fontId="2" fillId="0" borderId="0" xfId="0" applyNumberFormat="1" applyFont="1"/>
    <xf numFmtId="0" fontId="0" fillId="0" borderId="0" xfId="0" applyAlignment="1">
      <alignment wrapText="1"/>
    </xf>
    <xf numFmtId="0" fontId="2" fillId="0" borderId="0" xfId="0" applyFont="1"/>
    <xf numFmtId="0" fontId="4" fillId="0" borderId="0" xfId="0" applyFont="1"/>
    <xf numFmtId="1" fontId="0" fillId="0" borderId="0" xfId="0" applyNumberFormat="1"/>
    <xf numFmtId="3" fontId="0" fillId="0" borderId="0" xfId="0" applyNumberFormat="1"/>
    <xf numFmtId="3" fontId="4" fillId="0" borderId="0" xfId="0" applyNumberFormat="1" applyFont="1"/>
    <xf numFmtId="0" fontId="5" fillId="2" borderId="0" xfId="1" applyFill="1" applyAlignment="1" applyProtection="1">
      <alignment vertical="center"/>
    </xf>
    <xf numFmtId="0" fontId="10" fillId="2" borderId="6" xfId="2" applyFont="1" applyFill="1" applyBorder="1" applyAlignment="1">
      <alignment horizontal="center"/>
    </xf>
    <xf numFmtId="0" fontId="10" fillId="2" borderId="0" xfId="2" applyFont="1" applyFill="1" applyAlignment="1">
      <alignment horizontal="center"/>
    </xf>
    <xf numFmtId="0" fontId="10" fillId="2" borderId="7" xfId="2" applyFont="1" applyFill="1" applyBorder="1" applyAlignment="1">
      <alignment horizontal="center"/>
    </xf>
    <xf numFmtId="0" fontId="8" fillId="2" borderId="6" xfId="2" applyFont="1" applyFill="1" applyBorder="1"/>
    <xf numFmtId="0" fontId="8" fillId="2" borderId="0" xfId="2" applyFont="1" applyFill="1"/>
    <xf numFmtId="0" fontId="8" fillId="2" borderId="0" xfId="2" applyFont="1" applyFill="1" applyAlignment="1">
      <alignment horizontal="right"/>
    </xf>
    <xf numFmtId="0" fontId="8" fillId="2" borderId="7" xfId="2" applyFont="1" applyFill="1" applyBorder="1" applyAlignment="1">
      <alignment horizontal="right"/>
    </xf>
    <xf numFmtId="0" fontId="5" fillId="2" borderId="0" xfId="1" applyFill="1" applyBorder="1" applyAlignment="1" applyProtection="1">
      <alignment horizontal="right"/>
    </xf>
    <xf numFmtId="0" fontId="9" fillId="2" borderId="0" xfId="1" applyFont="1" applyFill="1" applyBorder="1" applyAlignment="1" applyProtection="1">
      <alignment horizontal="right"/>
    </xf>
    <xf numFmtId="0" fontId="9" fillId="2" borderId="7" xfId="1" applyFont="1" applyFill="1" applyBorder="1" applyAlignment="1" applyProtection="1">
      <alignment horizontal="right"/>
    </xf>
    <xf numFmtId="0" fontId="8" fillId="4" borderId="9" xfId="2" applyFont="1" applyFill="1" applyBorder="1" applyAlignment="1">
      <alignment horizontal="left" vertical="top" wrapText="1"/>
    </xf>
    <xf numFmtId="0" fontId="8" fillId="4" borderId="16" xfId="2" applyFont="1" applyFill="1" applyBorder="1" applyAlignment="1">
      <alignment horizontal="left" vertical="top" wrapText="1"/>
    </xf>
    <xf numFmtId="0" fontId="8" fillId="4" borderId="17" xfId="2" applyFont="1" applyFill="1" applyBorder="1" applyAlignment="1">
      <alignment horizontal="left" vertical="top" wrapText="1"/>
    </xf>
    <xf numFmtId="0" fontId="8" fillId="4" borderId="21" xfId="2" applyFont="1" applyFill="1" applyBorder="1" applyAlignment="1">
      <alignment horizontal="left" vertical="top" wrapText="1"/>
    </xf>
    <xf numFmtId="0" fontId="8" fillId="4" borderId="22" xfId="2" applyFont="1" applyFill="1" applyBorder="1" applyAlignment="1">
      <alignment horizontal="left" vertical="top" wrapText="1"/>
    </xf>
    <xf numFmtId="0" fontId="8" fillId="4" borderId="23" xfId="2" applyFont="1" applyFill="1" applyBorder="1" applyAlignment="1">
      <alignment horizontal="left" vertical="top" wrapText="1"/>
    </xf>
    <xf numFmtId="0" fontId="12" fillId="6" borderId="9" xfId="2" applyFont="1" applyFill="1" applyBorder="1" applyAlignment="1">
      <alignment horizontal="center" vertical="center"/>
    </xf>
    <xf numFmtId="0" fontId="13" fillId="6" borderId="16" xfId="2" applyFont="1" applyFill="1" applyBorder="1" applyAlignment="1">
      <alignment horizontal="center" vertical="center"/>
    </xf>
    <xf numFmtId="0" fontId="13" fillId="6" borderId="17" xfId="2" applyFont="1" applyFill="1" applyBorder="1" applyAlignment="1">
      <alignment horizontal="center" vertical="center"/>
    </xf>
    <xf numFmtId="0" fontId="13" fillId="6" borderId="21" xfId="2" applyFont="1" applyFill="1" applyBorder="1" applyAlignment="1">
      <alignment horizontal="center" vertical="center"/>
    </xf>
    <xf numFmtId="0" fontId="13" fillId="6" borderId="22" xfId="2" applyFont="1" applyFill="1" applyBorder="1" applyAlignment="1">
      <alignment horizontal="center" vertical="center"/>
    </xf>
    <xf numFmtId="0" fontId="13" fillId="6" borderId="23" xfId="2" applyFont="1" applyFill="1" applyBorder="1" applyAlignment="1">
      <alignment horizontal="center" vertical="center"/>
    </xf>
    <xf numFmtId="0" fontId="4" fillId="5" borderId="10" xfId="2" applyFill="1" applyBorder="1" applyAlignment="1" applyProtection="1">
      <alignment horizontal="left"/>
      <protection locked="0"/>
    </xf>
    <xf numFmtId="0" fontId="4" fillId="5" borderId="14" xfId="2" applyFill="1" applyBorder="1" applyAlignment="1" applyProtection="1">
      <alignment horizontal="left"/>
      <protection locked="0"/>
    </xf>
    <xf numFmtId="0" fontId="4" fillId="5" borderId="27" xfId="2" applyFill="1" applyBorder="1" applyAlignment="1" applyProtection="1">
      <alignment horizontal="left"/>
      <protection locked="0"/>
    </xf>
    <xf numFmtId="1" fontId="4" fillId="5" borderId="10" xfId="2" applyNumberFormat="1" applyFill="1" applyBorder="1" applyAlignment="1" applyProtection="1">
      <alignment horizontal="center"/>
      <protection locked="0"/>
    </xf>
    <xf numFmtId="1" fontId="4" fillId="5" borderId="27" xfId="2" applyNumberFormat="1" applyFill="1" applyBorder="1" applyAlignment="1" applyProtection="1">
      <alignment horizontal="center"/>
      <protection locked="0"/>
    </xf>
    <xf numFmtId="0" fontId="7" fillId="2" borderId="0" xfId="2" applyFont="1" applyFill="1" applyAlignment="1">
      <alignment horizontal="left" vertical="top" wrapText="1"/>
    </xf>
    <xf numFmtId="0" fontId="8" fillId="2" borderId="0" xfId="2" applyFont="1" applyFill="1" applyAlignment="1">
      <alignment horizontal="left" vertical="top" wrapText="1"/>
    </xf>
    <xf numFmtId="0" fontId="8" fillId="2" borderId="0" xfId="2" applyFont="1" applyFill="1" applyAlignment="1">
      <alignment horizontal="left" vertical="center" wrapText="1"/>
    </xf>
    <xf numFmtId="0" fontId="4" fillId="5" borderId="10" xfId="2" applyFill="1" applyBorder="1" applyAlignment="1" applyProtection="1">
      <alignment horizontal="center"/>
      <protection locked="0"/>
    </xf>
    <xf numFmtId="0" fontId="4" fillId="5" borderId="27" xfId="2" applyFill="1" applyBorder="1" applyAlignment="1" applyProtection="1">
      <alignment horizontal="center"/>
      <protection locked="0"/>
    </xf>
    <xf numFmtId="0" fontId="8" fillId="5" borderId="10" xfId="2" applyFont="1" applyFill="1" applyBorder="1" applyAlignment="1" applyProtection="1">
      <alignment horizontal="center"/>
      <protection locked="0"/>
    </xf>
    <xf numFmtId="0" fontId="8" fillId="5" borderId="27" xfId="2" applyFont="1" applyFill="1" applyBorder="1" applyAlignment="1" applyProtection="1">
      <alignment horizontal="center"/>
      <protection locked="0"/>
    </xf>
    <xf numFmtId="0" fontId="4" fillId="5" borderId="9" xfId="2" applyFill="1" applyBorder="1" applyAlignment="1" applyProtection="1">
      <alignment horizontal="left" vertical="top" wrapText="1"/>
      <protection locked="0"/>
    </xf>
    <xf numFmtId="0" fontId="4" fillId="5" borderId="16" xfId="2" applyFill="1" applyBorder="1" applyAlignment="1" applyProtection="1">
      <alignment horizontal="left" vertical="top" wrapText="1"/>
      <protection locked="0"/>
    </xf>
    <xf numFmtId="0" fontId="4" fillId="5" borderId="17" xfId="2" applyFill="1" applyBorder="1" applyAlignment="1" applyProtection="1">
      <alignment horizontal="left" vertical="top" wrapText="1"/>
      <protection locked="0"/>
    </xf>
    <xf numFmtId="0" fontId="4" fillId="5" borderId="6" xfId="2" applyFill="1" applyBorder="1" applyAlignment="1" applyProtection="1">
      <alignment horizontal="left" vertical="top" wrapText="1"/>
      <protection locked="0"/>
    </xf>
    <xf numFmtId="0" fontId="4" fillId="5" borderId="0" xfId="2" applyFill="1" applyAlignment="1" applyProtection="1">
      <alignment horizontal="left" vertical="top" wrapText="1"/>
      <protection locked="0"/>
    </xf>
    <xf numFmtId="0" fontId="4" fillId="5" borderId="7" xfId="2" applyFill="1" applyBorder="1" applyAlignment="1" applyProtection="1">
      <alignment horizontal="left" vertical="top" wrapText="1"/>
      <protection locked="0"/>
    </xf>
    <xf numFmtId="0" fontId="4" fillId="5" borderId="21" xfId="2" applyFill="1" applyBorder="1" applyAlignment="1" applyProtection="1">
      <alignment horizontal="left" vertical="top" wrapText="1"/>
      <protection locked="0"/>
    </xf>
    <xf numFmtId="0" fontId="4" fillId="5" borderId="22" xfId="2" applyFill="1" applyBorder="1" applyAlignment="1" applyProtection="1">
      <alignment horizontal="left" vertical="top" wrapText="1"/>
      <protection locked="0"/>
    </xf>
    <xf numFmtId="0" fontId="4" fillId="5" borderId="23" xfId="2" applyFill="1" applyBorder="1" applyAlignment="1" applyProtection="1">
      <alignment horizontal="left" vertical="top" wrapText="1"/>
      <protection locked="0"/>
    </xf>
    <xf numFmtId="49" fontId="4" fillId="5" borderId="19" xfId="2" applyNumberFormat="1" applyFill="1" applyBorder="1" applyAlignment="1" applyProtection="1">
      <alignment horizontal="left"/>
      <protection locked="0"/>
    </xf>
    <xf numFmtId="0" fontId="4" fillId="4" borderId="19" xfId="2" applyFill="1" applyBorder="1" applyAlignment="1">
      <alignment horizontal="left"/>
    </xf>
    <xf numFmtId="0" fontId="12" fillId="5" borderId="28" xfId="0" applyFont="1" applyFill="1" applyBorder="1" applyAlignment="1">
      <alignment horizontal="center" wrapText="1"/>
    </xf>
    <xf numFmtId="0" fontId="12" fillId="5" borderId="14" xfId="0" applyFont="1" applyFill="1" applyBorder="1" applyAlignment="1">
      <alignment horizontal="center" wrapText="1"/>
    </xf>
    <xf numFmtId="0" fontId="12" fillId="5" borderId="45" xfId="0" applyFont="1" applyFill="1" applyBorder="1" applyAlignment="1">
      <alignment horizontal="center" wrapText="1"/>
    </xf>
    <xf numFmtId="0" fontId="12" fillId="5" borderId="29" xfId="0" applyFont="1" applyFill="1" applyBorder="1" applyAlignment="1">
      <alignment horizontal="center" wrapText="1"/>
    </xf>
    <xf numFmtId="0" fontId="12" fillId="5" borderId="16" xfId="0" applyFont="1" applyFill="1" applyBorder="1" applyAlignment="1">
      <alignment horizontal="center" wrapText="1"/>
    </xf>
    <xf numFmtId="0" fontId="12" fillId="5" borderId="17" xfId="0" applyFont="1" applyFill="1" applyBorder="1" applyAlignment="1">
      <alignment horizontal="center" wrapText="1"/>
    </xf>
    <xf numFmtId="0" fontId="12" fillId="5" borderId="33" xfId="0" applyFont="1" applyFill="1" applyBorder="1" applyAlignment="1">
      <alignment horizontal="center" wrapText="1"/>
    </xf>
    <xf numFmtId="0" fontId="12" fillId="5" borderId="0" xfId="0" applyFont="1" applyFill="1" applyAlignment="1">
      <alignment horizontal="center" wrapText="1"/>
    </xf>
    <xf numFmtId="0" fontId="12" fillId="5" borderId="7" xfId="0" applyFont="1" applyFill="1" applyBorder="1" applyAlignment="1">
      <alignment horizontal="center" wrapText="1"/>
    </xf>
    <xf numFmtId="0" fontId="12" fillId="5" borderId="35" xfId="0" applyFont="1" applyFill="1" applyBorder="1" applyAlignment="1">
      <alignment horizontal="center" wrapText="1"/>
    </xf>
    <xf numFmtId="0" fontId="12" fillId="5" borderId="22" xfId="0" applyFont="1" applyFill="1" applyBorder="1" applyAlignment="1">
      <alignment horizontal="center" wrapText="1"/>
    </xf>
    <xf numFmtId="0" fontId="12" fillId="5" borderId="23" xfId="0" applyFont="1" applyFill="1" applyBorder="1" applyAlignment="1">
      <alignment horizontal="center" wrapText="1"/>
    </xf>
    <xf numFmtId="0" fontId="12" fillId="5" borderId="28" xfId="0" applyFont="1" applyFill="1" applyBorder="1" applyAlignment="1">
      <alignment horizontal="center"/>
    </xf>
    <xf numFmtId="0" fontId="12" fillId="5" borderId="14" xfId="0" applyFont="1" applyFill="1" applyBorder="1" applyAlignment="1">
      <alignment horizontal="center"/>
    </xf>
    <xf numFmtId="0" fontId="12" fillId="5" borderId="45" xfId="0" applyFont="1" applyFill="1" applyBorder="1" applyAlignment="1">
      <alignment horizontal="center"/>
    </xf>
    <xf numFmtId="0" fontId="12" fillId="0" borderId="11" xfId="0" applyFont="1" applyBorder="1" applyAlignment="1">
      <alignment horizontal="center" wrapText="1"/>
    </xf>
    <xf numFmtId="0" fontId="12" fillId="0" borderId="16" xfId="0" applyFont="1" applyBorder="1" applyAlignment="1">
      <alignment horizontal="center" wrapText="1"/>
    </xf>
    <xf numFmtId="0" fontId="12" fillId="0" borderId="44" xfId="0" applyFont="1" applyBorder="1" applyAlignment="1">
      <alignment horizontal="center" wrapText="1"/>
    </xf>
    <xf numFmtId="0" fontId="12" fillId="0" borderId="46" xfId="0" applyFont="1" applyBorder="1" applyAlignment="1">
      <alignment horizontal="center" wrapText="1"/>
    </xf>
    <xf numFmtId="0" fontId="12" fillId="0" borderId="22" xfId="0" applyFont="1" applyBorder="1" applyAlignment="1">
      <alignment horizontal="center" wrapText="1"/>
    </xf>
    <xf numFmtId="0" fontId="12" fillId="0" borderId="47" xfId="0" applyFont="1" applyBorder="1" applyAlignment="1">
      <alignment horizontal="center" wrapText="1"/>
    </xf>
    <xf numFmtId="2" fontId="8" fillId="0" borderId="10" xfId="0" applyNumberFormat="1" applyFont="1" applyBorder="1" applyAlignment="1">
      <alignment horizontal="center"/>
    </xf>
    <xf numFmtId="2" fontId="8" fillId="0" borderId="14" xfId="0" applyNumberFormat="1" applyFont="1" applyBorder="1" applyAlignment="1">
      <alignment horizontal="center"/>
    </xf>
    <xf numFmtId="2" fontId="8" fillId="0" borderId="27" xfId="0" applyNumberFormat="1" applyFont="1" applyBorder="1" applyAlignment="1">
      <alignment horizontal="center"/>
    </xf>
    <xf numFmtId="0" fontId="12" fillId="0" borderId="10" xfId="0" applyFont="1" applyBorder="1" applyAlignment="1">
      <alignment horizontal="center" wrapText="1"/>
    </xf>
    <xf numFmtId="0" fontId="12" fillId="0" borderId="14" xfId="0" applyFont="1" applyBorder="1" applyAlignment="1">
      <alignment horizontal="center" wrapText="1"/>
    </xf>
    <xf numFmtId="0" fontId="12" fillId="0" borderId="27" xfId="0" applyFont="1" applyBorder="1" applyAlignment="1">
      <alignment horizontal="center" wrapText="1"/>
    </xf>
    <xf numFmtId="3" fontId="4" fillId="0" borderId="14" xfId="0" applyNumberFormat="1" applyFont="1" applyBorder="1" applyAlignment="1" applyProtection="1">
      <alignment horizontal="right"/>
      <protection locked="0"/>
    </xf>
    <xf numFmtId="3" fontId="4" fillId="0" borderId="27" xfId="0" applyNumberFormat="1" applyFont="1" applyBorder="1" applyAlignment="1" applyProtection="1">
      <alignment horizontal="right"/>
      <protection locked="0"/>
    </xf>
    <xf numFmtId="3" fontId="4" fillId="0" borderId="10" xfId="0" applyNumberFormat="1" applyFont="1" applyBorder="1" applyAlignment="1" applyProtection="1">
      <alignment horizontal="right"/>
      <protection locked="0"/>
    </xf>
    <xf numFmtId="3" fontId="4" fillId="0" borderId="28" xfId="0" applyNumberFormat="1" applyFont="1" applyBorder="1" applyAlignment="1" applyProtection="1">
      <alignment horizontal="right"/>
      <protection locked="0"/>
    </xf>
    <xf numFmtId="3" fontId="4" fillId="0" borderId="45" xfId="0" applyNumberFormat="1" applyFont="1" applyBorder="1" applyAlignment="1" applyProtection="1">
      <alignment horizontal="right"/>
      <protection locked="0"/>
    </xf>
    <xf numFmtId="0" fontId="7" fillId="0" borderId="48" xfId="0" applyFont="1" applyBorder="1" applyAlignment="1">
      <alignment horizontal="center" wrapText="1"/>
    </xf>
    <xf numFmtId="0" fontId="7" fillId="0" borderId="49" xfId="0" applyFont="1" applyBorder="1" applyAlignment="1">
      <alignment horizontal="center" wrapText="1"/>
    </xf>
    <xf numFmtId="0" fontId="7" fillId="0" borderId="11" xfId="0" applyFont="1" applyBorder="1" applyAlignment="1">
      <alignment horizontal="center" wrapText="1"/>
    </xf>
    <xf numFmtId="0" fontId="7" fillId="0" borderId="16" xfId="0" applyFont="1" applyBorder="1" applyAlignment="1">
      <alignment horizontal="center" wrapText="1"/>
    </xf>
    <xf numFmtId="0" fontId="7" fillId="0" borderId="44" xfId="0" applyFont="1" applyBorder="1" applyAlignment="1">
      <alignment horizontal="center" wrapText="1"/>
    </xf>
    <xf numFmtId="0" fontId="7" fillId="0" borderId="46" xfId="0" applyFont="1" applyBorder="1" applyAlignment="1">
      <alignment horizontal="center" wrapText="1"/>
    </xf>
    <xf numFmtId="0" fontId="7" fillId="0" borderId="22" xfId="0" applyFont="1" applyBorder="1" applyAlignment="1">
      <alignment horizontal="center" wrapText="1"/>
    </xf>
    <xf numFmtId="0" fontId="7" fillId="0" borderId="47" xfId="0" applyFont="1" applyBorder="1" applyAlignment="1">
      <alignment horizontal="center" wrapText="1"/>
    </xf>
    <xf numFmtId="0" fontId="7" fillId="0" borderId="50" xfId="0" applyFont="1" applyBorder="1" applyAlignment="1">
      <alignment horizontal="center" wrapText="1"/>
    </xf>
    <xf numFmtId="0" fontId="7" fillId="0" borderId="51" xfId="0" applyFont="1" applyBorder="1" applyAlignment="1">
      <alignment horizontal="center" wrapText="1"/>
    </xf>
    <xf numFmtId="0" fontId="12" fillId="0" borderId="33" xfId="0" applyFont="1" applyBorder="1" applyAlignment="1">
      <alignment horizontal="center" wrapText="1"/>
    </xf>
    <xf numFmtId="0" fontId="12" fillId="0" borderId="0" xfId="0" applyFont="1" applyAlignment="1">
      <alignment horizontal="center" wrapText="1"/>
    </xf>
    <xf numFmtId="0" fontId="12" fillId="0" borderId="52" xfId="0" applyFont="1" applyBorder="1" applyAlignment="1">
      <alignment horizontal="center" wrapText="1"/>
    </xf>
    <xf numFmtId="0" fontId="12" fillId="0" borderId="35" xfId="0" applyFont="1" applyBorder="1" applyAlignment="1">
      <alignment horizontal="center" wrapText="1"/>
    </xf>
    <xf numFmtId="0" fontId="12" fillId="5" borderId="25" xfId="0" applyFont="1" applyFill="1" applyBorder="1" applyAlignment="1">
      <alignment horizontal="center" wrapText="1"/>
    </xf>
    <xf numFmtId="0" fontId="12" fillId="5" borderId="34" xfId="0" applyFont="1" applyFill="1" applyBorder="1" applyAlignment="1">
      <alignment horizontal="center" wrapText="1"/>
    </xf>
    <xf numFmtId="0" fontId="12" fillId="5" borderId="24" xfId="0" applyFont="1" applyFill="1" applyBorder="1" applyAlignment="1">
      <alignment horizontal="center" wrapText="1"/>
    </xf>
    <xf numFmtId="3" fontId="4" fillId="0" borderId="15" xfId="0" applyNumberFormat="1" applyFont="1" applyBorder="1" applyAlignment="1" applyProtection="1">
      <alignment horizontal="right"/>
      <protection locked="0"/>
    </xf>
    <xf numFmtId="3" fontId="4" fillId="0" borderId="16" xfId="0" applyNumberFormat="1" applyFont="1" applyBorder="1" applyAlignment="1" applyProtection="1">
      <alignment horizontal="right"/>
      <protection locked="0"/>
    </xf>
    <xf numFmtId="3" fontId="4" fillId="0" borderId="44" xfId="0" applyNumberFormat="1" applyFont="1" applyBorder="1" applyAlignment="1" applyProtection="1">
      <alignment horizontal="right"/>
      <protection locked="0"/>
    </xf>
    <xf numFmtId="3" fontId="4" fillId="0" borderId="29" xfId="0" applyNumberFormat="1" applyFont="1" applyBorder="1" applyAlignment="1" applyProtection="1">
      <alignment horizontal="right"/>
      <protection locked="0"/>
    </xf>
    <xf numFmtId="3" fontId="4" fillId="0" borderId="17" xfId="0" applyNumberFormat="1" applyFont="1" applyBorder="1" applyAlignment="1" applyProtection="1">
      <alignment horizontal="right"/>
      <protection locked="0"/>
    </xf>
    <xf numFmtId="3" fontId="4" fillId="0" borderId="11" xfId="0" applyNumberFormat="1" applyFont="1" applyBorder="1" applyAlignment="1" applyProtection="1">
      <alignment horizontal="right"/>
      <protection locked="0"/>
    </xf>
    <xf numFmtId="3" fontId="4" fillId="0" borderId="25" xfId="0" applyNumberFormat="1" applyFont="1" applyBorder="1" applyAlignment="1" applyProtection="1">
      <alignment horizontal="right"/>
      <protection locked="0"/>
    </xf>
    <xf numFmtId="3" fontId="8" fillId="3" borderId="8" xfId="0" applyNumberFormat="1" applyFont="1" applyFill="1" applyBorder="1" applyAlignment="1">
      <alignment horizontal="right"/>
    </xf>
    <xf numFmtId="0" fontId="4" fillId="0" borderId="1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27" xfId="0" applyFont="1" applyBorder="1" applyAlignment="1" applyProtection="1">
      <alignment horizontal="left"/>
      <protection locked="0"/>
    </xf>
    <xf numFmtId="3" fontId="4" fillId="0" borderId="41" xfId="0" applyNumberFormat="1" applyFont="1" applyBorder="1" applyAlignment="1" applyProtection="1">
      <alignment horizontal="right"/>
      <protection locked="0"/>
    </xf>
    <xf numFmtId="3" fontId="4" fillId="0" borderId="42" xfId="0" applyNumberFormat="1" applyFont="1" applyBorder="1" applyAlignment="1" applyProtection="1">
      <alignment horizontal="right"/>
      <protection locked="0"/>
    </xf>
    <xf numFmtId="3" fontId="7" fillId="4" borderId="37" xfId="0" applyNumberFormat="1" applyFont="1" applyFill="1" applyBorder="1" applyAlignment="1">
      <alignment horizontal="right"/>
    </xf>
    <xf numFmtId="3" fontId="7" fillId="4" borderId="38" xfId="0" applyNumberFormat="1" applyFont="1" applyFill="1" applyBorder="1" applyAlignment="1">
      <alignment horizontal="right"/>
    </xf>
    <xf numFmtId="3" fontId="7" fillId="4" borderId="30" xfId="0" applyNumberFormat="1" applyFont="1" applyFill="1" applyBorder="1" applyAlignment="1">
      <alignment horizontal="right"/>
    </xf>
    <xf numFmtId="3" fontId="7" fillId="4" borderId="31" xfId="0" applyNumberFormat="1" applyFont="1" applyFill="1" applyBorder="1" applyAlignment="1">
      <alignment horizontal="right"/>
    </xf>
    <xf numFmtId="3" fontId="7" fillId="4" borderId="39" xfId="0" applyNumberFormat="1" applyFont="1" applyFill="1" applyBorder="1" applyAlignment="1">
      <alignment horizontal="right"/>
    </xf>
    <xf numFmtId="3" fontId="7" fillId="4" borderId="32" xfId="0" applyNumberFormat="1" applyFont="1" applyFill="1" applyBorder="1" applyAlignment="1">
      <alignment horizontal="right"/>
    </xf>
    <xf numFmtId="0" fontId="7" fillId="3" borderId="38" xfId="0" applyFont="1" applyFill="1" applyBorder="1" applyAlignment="1">
      <alignment horizontal="center"/>
    </xf>
    <xf numFmtId="0" fontId="7" fillId="3" borderId="31" xfId="0" applyFont="1" applyFill="1" applyBorder="1" applyAlignment="1">
      <alignment horizontal="center"/>
    </xf>
    <xf numFmtId="0" fontId="7" fillId="3" borderId="39" xfId="0" applyFont="1" applyFill="1" applyBorder="1" applyAlignment="1">
      <alignment horizontal="center"/>
    </xf>
    <xf numFmtId="3" fontId="7" fillId="4" borderId="40" xfId="0" applyNumberFormat="1" applyFont="1" applyFill="1" applyBorder="1" applyAlignment="1">
      <alignment horizontal="right"/>
    </xf>
    <xf numFmtId="3" fontId="4" fillId="0" borderId="43" xfId="0" applyNumberFormat="1" applyFont="1" applyBorder="1" applyAlignment="1" applyProtection="1">
      <alignment horizontal="right"/>
      <protection locked="0"/>
    </xf>
    <xf numFmtId="0" fontId="4" fillId="0" borderId="11" xfId="0" applyFont="1" applyBorder="1" applyAlignment="1" applyProtection="1">
      <alignment horizontal="left"/>
      <protection locked="0"/>
    </xf>
    <xf numFmtId="0" fontId="4" fillId="0" borderId="16" xfId="0" applyFont="1" applyBorder="1" applyAlignment="1" applyProtection="1">
      <alignment horizontal="left"/>
      <protection locked="0"/>
    </xf>
    <xf numFmtId="0" fontId="4" fillId="0" borderId="44" xfId="0" applyFont="1" applyBorder="1" applyAlignment="1" applyProtection="1">
      <alignment horizontal="left"/>
      <protection locked="0"/>
    </xf>
    <xf numFmtId="3" fontId="4" fillId="3" borderId="8" xfId="0" applyNumberFormat="1" applyFont="1" applyFill="1" applyBorder="1" applyAlignment="1">
      <alignment horizontal="right"/>
    </xf>
    <xf numFmtId="3" fontId="4" fillId="3" borderId="36" xfId="0" applyNumberFormat="1" applyFont="1" applyFill="1" applyBorder="1" applyAlignment="1">
      <alignment horizontal="right"/>
    </xf>
    <xf numFmtId="0" fontId="8" fillId="4" borderId="46" xfId="0" applyFont="1" applyFill="1" applyBorder="1" applyAlignment="1">
      <alignment horizontal="left"/>
    </xf>
    <xf numFmtId="0" fontId="8" fillId="4" borderId="22" xfId="0" applyFont="1" applyFill="1" applyBorder="1" applyAlignment="1">
      <alignment horizontal="left"/>
    </xf>
    <xf numFmtId="0" fontId="12" fillId="5" borderId="15" xfId="0" applyFont="1" applyFill="1" applyBorder="1" applyAlignment="1">
      <alignment horizontal="center" wrapText="1"/>
    </xf>
    <xf numFmtId="0" fontId="8" fillId="2" borderId="0" xfId="0" applyFont="1" applyFill="1" applyAlignment="1">
      <alignment horizontal="right"/>
    </xf>
    <xf numFmtId="0" fontId="8" fillId="2" borderId="7" xfId="0" applyFont="1" applyFill="1" applyBorder="1" applyAlignment="1">
      <alignment horizontal="right"/>
    </xf>
    <xf numFmtId="0" fontId="10" fillId="2" borderId="6" xfId="0" applyFont="1" applyFill="1" applyBorder="1" applyAlignment="1">
      <alignment horizontal="center"/>
    </xf>
    <xf numFmtId="0" fontId="10" fillId="2" borderId="0" xfId="0" applyFont="1" applyFill="1" applyAlignment="1">
      <alignment horizontal="center"/>
    </xf>
    <xf numFmtId="0" fontId="10" fillId="2" borderId="7" xfId="0" applyFont="1" applyFill="1" applyBorder="1" applyAlignment="1">
      <alignment horizontal="center"/>
    </xf>
    <xf numFmtId="0" fontId="7" fillId="0" borderId="1" xfId="0" applyFont="1" applyBorder="1" applyAlignment="1">
      <alignment horizontal="left"/>
    </xf>
    <xf numFmtId="0" fontId="7" fillId="0" borderId="14" xfId="0" applyFont="1" applyBorder="1" applyAlignment="1">
      <alignment horizontal="left"/>
    </xf>
    <xf numFmtId="0" fontId="7" fillId="0" borderId="27" xfId="0" applyFont="1" applyBorder="1" applyAlignment="1">
      <alignment horizontal="left"/>
    </xf>
    <xf numFmtId="0" fontId="8" fillId="4" borderId="1" xfId="0" applyFont="1" applyFill="1" applyBorder="1" applyAlignment="1">
      <alignment horizontal="center" vertical="top" wrapText="1"/>
    </xf>
    <xf numFmtId="0" fontId="8" fillId="4" borderId="14" xfId="0" applyFont="1" applyFill="1" applyBorder="1" applyAlignment="1">
      <alignment horizontal="center" vertical="top" wrapText="1"/>
    </xf>
    <xf numFmtId="0" fontId="8" fillId="4" borderId="15" xfId="0" applyFont="1" applyFill="1" applyBorder="1" applyAlignment="1">
      <alignment horizontal="center" vertical="top" wrapText="1"/>
    </xf>
    <xf numFmtId="0" fontId="12" fillId="0" borderId="29" xfId="0" applyFont="1" applyBorder="1" applyAlignment="1">
      <alignment horizontal="center" wrapText="1"/>
    </xf>
    <xf numFmtId="0" fontId="12" fillId="0" borderId="25" xfId="0" applyFont="1" applyBorder="1" applyAlignment="1">
      <alignment horizontal="center" wrapText="1"/>
    </xf>
    <xf numFmtId="0" fontId="12" fillId="0" borderId="34" xfId="0" applyFont="1" applyBorder="1" applyAlignment="1">
      <alignment horizontal="center" wrapText="1"/>
    </xf>
    <xf numFmtId="0" fontId="12" fillId="0" borderId="24" xfId="0" applyFont="1" applyBorder="1" applyAlignment="1">
      <alignment horizontal="center" wrapText="1"/>
    </xf>
    <xf numFmtId="0" fontId="12" fillId="6" borderId="3" xfId="3" applyFont="1" applyFill="1" applyBorder="1" applyAlignment="1">
      <alignment horizontal="center" vertical="center"/>
    </xf>
    <xf numFmtId="0" fontId="12" fillId="6" borderId="4" xfId="3" applyFont="1" applyFill="1" applyBorder="1" applyAlignment="1">
      <alignment horizontal="center" vertical="center"/>
    </xf>
    <xf numFmtId="0" fontId="12" fillId="6" borderId="5" xfId="3" applyFont="1" applyFill="1" applyBorder="1" applyAlignment="1">
      <alignment horizontal="center" vertical="center"/>
    </xf>
    <xf numFmtId="0" fontId="12" fillId="6" borderId="18" xfId="3" applyFont="1" applyFill="1" applyBorder="1" applyAlignment="1">
      <alignment horizontal="center" vertical="center"/>
    </xf>
    <xf numFmtId="0" fontId="12" fillId="6" borderId="19" xfId="3" applyFont="1" applyFill="1" applyBorder="1" applyAlignment="1">
      <alignment horizontal="center" vertical="center"/>
    </xf>
    <xf numFmtId="0" fontId="12" fillId="6" borderId="20" xfId="3"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23" xfId="0" applyFont="1" applyFill="1" applyBorder="1" applyAlignment="1">
      <alignment horizontal="center" vertical="center"/>
    </xf>
    <xf numFmtId="0" fontId="8" fillId="2" borderId="6" xfId="0" applyFont="1" applyFill="1" applyBorder="1"/>
    <xf numFmtId="0" fontId="8" fillId="2" borderId="0" xfId="0" applyFont="1" applyFill="1"/>
    <xf numFmtId="0" fontId="8" fillId="2" borderId="0" xfId="0" applyFont="1" applyFill="1" applyAlignment="1">
      <alignment horizontal="center"/>
    </xf>
    <xf numFmtId="0" fontId="8" fillId="2" borderId="7" xfId="0" applyFont="1" applyFill="1" applyBorder="1" applyAlignment="1">
      <alignment horizontal="center"/>
    </xf>
  </cellXfs>
  <cellStyles count="5">
    <cellStyle name="Hyperlink" xfId="1" builtinId="8"/>
    <cellStyle name="Normal" xfId="0" builtinId="0"/>
    <cellStyle name="Normal 2" xfId="2" xr:uid="{00000000-0005-0000-0000-000002000000}"/>
    <cellStyle name="Normal 2 2" xfId="3" xr:uid="{00000000-0005-0000-0000-000003000000}"/>
    <cellStyle name="Normal 4" xfId="4" xr:uid="{B1B00989-3EF7-4E4C-AEF5-BAE512305DD7}"/>
  </cellStyles>
  <dxfs count="1">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Facility!$B$48" lockText="1" noThreeD="1"/>
</file>

<file path=xl/ctrlProps/ctrlProp4.xml><?xml version="1.0" encoding="utf-8"?>
<formControlPr xmlns="http://schemas.microsoft.com/office/spreadsheetml/2009/9/main" objectType="CheckBox" fmlaLink="$BA$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28</xdr:row>
          <xdr:rowOff>12700</xdr:rowOff>
        </xdr:from>
        <xdr:to>
          <xdr:col>10</xdr:col>
          <xdr:colOff>146050</xdr:colOff>
          <xdr:row>29</xdr:row>
          <xdr:rowOff>107950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31</xdr:row>
          <xdr:rowOff>0</xdr:rowOff>
        </xdr:from>
        <xdr:to>
          <xdr:col>19</xdr:col>
          <xdr:colOff>69850</xdr:colOff>
          <xdr:row>32</xdr:row>
          <xdr:rowOff>69850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0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165100</xdr:colOff>
          <xdr:row>15</xdr:row>
          <xdr:rowOff>38100</xdr:rowOff>
        </xdr:from>
        <xdr:to>
          <xdr:col>41</xdr:col>
          <xdr:colOff>88900</xdr:colOff>
          <xdr:row>17</xdr:row>
          <xdr:rowOff>19050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0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32</xdr:row>
          <xdr:rowOff>107950</xdr:rowOff>
        </xdr:from>
        <xdr:to>
          <xdr:col>21</xdr:col>
          <xdr:colOff>146050</xdr:colOff>
          <xdr:row>34</xdr:row>
          <xdr:rowOff>50800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xdr:twoCellAnchor editAs="oneCell">
    <xdr:from>
      <xdr:col>21</xdr:col>
      <xdr:colOff>171450</xdr:colOff>
      <xdr:row>0</xdr:row>
      <xdr:rowOff>85725</xdr:rowOff>
    </xdr:from>
    <xdr:to>
      <xdr:col>28</xdr:col>
      <xdr:colOff>263631</xdr:colOff>
      <xdr:row>7</xdr:row>
      <xdr:rowOff>73082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72175" y="85725"/>
          <a:ext cx="2057506" cy="1111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54428</xdr:colOff>
      <xdr:row>3</xdr:row>
      <xdr:rowOff>0</xdr:rowOff>
    </xdr:from>
    <xdr:to>
      <xdr:col>42</xdr:col>
      <xdr:colOff>186070</xdr:colOff>
      <xdr:row>9</xdr:row>
      <xdr:rowOff>131592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300607" y="503464"/>
          <a:ext cx="2063856" cy="1111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nergy.hawaii.gov/eiirp" TargetMode="External"/><Relationship Id="rId1" Type="http://schemas.openxmlformats.org/officeDocument/2006/relationships/hyperlink" Target="https://eiirp.hawaii.gov/"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71"/>
  <sheetViews>
    <sheetView tabSelected="1" topLeftCell="A7" zoomScaleNormal="100" workbookViewId="0">
      <selection activeCell="I37" sqref="I37:U37"/>
    </sheetView>
  </sheetViews>
  <sheetFormatPr defaultColWidth="9.1796875" defaultRowHeight="12.5" x14ac:dyDescent="0.25"/>
  <cols>
    <col min="1" max="21" width="4" style="31" customWidth="1"/>
    <col min="22" max="22" width="4.453125" style="31" customWidth="1"/>
    <col min="23" max="50" width="4" style="31" customWidth="1"/>
    <col min="51" max="51" width="2.7265625" style="31" customWidth="1"/>
    <col min="52" max="53" width="9.1796875" style="107" hidden="1" customWidth="1"/>
    <col min="54" max="16384" width="9.1796875" style="31"/>
  </cols>
  <sheetData>
    <row r="1" spans="1:53" x14ac:dyDescent="0.25">
      <c r="A1" s="33"/>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5"/>
      <c r="AZ1" s="106" t="s">
        <v>0</v>
      </c>
    </row>
    <row r="2" spans="1:53" x14ac:dyDescent="0.25">
      <c r="A2" s="36"/>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9"/>
      <c r="AZ2" s="107" t="s">
        <v>1</v>
      </c>
      <c r="BA2" s="107" t="str">
        <f>'(3) RW'!J26</f>
        <v>N</v>
      </c>
    </row>
    <row r="3" spans="1:53" x14ac:dyDescent="0.25">
      <c r="A3" s="128"/>
      <c r="B3" s="129"/>
      <c r="C3" s="129"/>
      <c r="D3" s="129"/>
      <c r="E3" s="129"/>
      <c r="F3" s="129"/>
      <c r="G3" s="129"/>
      <c r="H3" s="129"/>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9"/>
      <c r="AZ3" s="107" t="s">
        <v>2</v>
      </c>
      <c r="BA3" s="107">
        <f>G17</f>
        <v>0</v>
      </c>
    </row>
    <row r="4" spans="1:53" x14ac:dyDescent="0.25">
      <c r="A4" s="36"/>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9"/>
      <c r="AZ4" s="107" t="s">
        <v>3</v>
      </c>
      <c r="BA4" s="107" t="str">
        <f>CONCATENATE(S19,O19)</f>
        <v/>
      </c>
    </row>
    <row r="5" spans="1:53" x14ac:dyDescent="0.25">
      <c r="A5" s="36"/>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9"/>
      <c r="AZ5" s="107" t="s">
        <v>4</v>
      </c>
      <c r="BA5" s="107" t="str">
        <f>CONCATENATE(K21,"/",O21,"/",S21)</f>
        <v>//</v>
      </c>
    </row>
    <row r="6" spans="1:53" x14ac:dyDescent="0.25">
      <c r="A6" s="36"/>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18"/>
      <c r="AI6" s="18"/>
      <c r="AJ6" s="18"/>
      <c r="AK6" s="18"/>
      <c r="AL6" s="18"/>
      <c r="AM6" s="18"/>
      <c r="AN6" s="18"/>
      <c r="AO6" s="18"/>
      <c r="AP6" s="18"/>
      <c r="AQ6" s="18"/>
      <c r="AR6" s="18"/>
      <c r="AS6" s="130" t="s">
        <v>5</v>
      </c>
      <c r="AT6" s="130"/>
      <c r="AU6" s="130"/>
      <c r="AV6" s="130"/>
      <c r="AW6" s="130"/>
      <c r="AX6" s="131"/>
      <c r="AY6" s="37"/>
      <c r="AZ6" s="107" t="s">
        <v>6</v>
      </c>
      <c r="BA6" s="107" t="e">
        <f>#REF!</f>
        <v>#REF!</v>
      </c>
    </row>
    <row r="7" spans="1:53" x14ac:dyDescent="0.25">
      <c r="A7" s="36"/>
      <c r="B7" s="21"/>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18"/>
      <c r="AI7" s="18"/>
      <c r="AJ7" s="18"/>
      <c r="AK7" s="18"/>
      <c r="AL7" s="18"/>
      <c r="AM7" s="18"/>
      <c r="AN7" s="18"/>
      <c r="AO7" s="18"/>
      <c r="AP7" s="18"/>
      <c r="AQ7" s="130" t="s">
        <v>7</v>
      </c>
      <c r="AR7" s="130"/>
      <c r="AS7" s="130"/>
      <c r="AT7" s="130"/>
      <c r="AU7" s="130"/>
      <c r="AV7" s="130"/>
      <c r="AW7" s="130"/>
      <c r="AX7" s="131"/>
      <c r="AY7" s="37"/>
      <c r="AZ7" s="107" t="s">
        <v>8</v>
      </c>
      <c r="BA7" s="107" t="b">
        <v>0</v>
      </c>
    </row>
    <row r="8" spans="1:53" x14ac:dyDescent="0.25">
      <c r="A8" s="36"/>
      <c r="B8" s="21"/>
      <c r="C8" s="21"/>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18"/>
      <c r="AI8" s="18"/>
      <c r="AJ8" s="18"/>
      <c r="AK8" s="18"/>
      <c r="AL8" s="18"/>
      <c r="AM8" s="18"/>
      <c r="AN8" s="18"/>
      <c r="AO8" s="132" t="s">
        <v>254</v>
      </c>
      <c r="AP8" s="133"/>
      <c r="AQ8" s="133"/>
      <c r="AR8" s="133"/>
      <c r="AS8" s="133"/>
      <c r="AT8" s="133"/>
      <c r="AU8" s="133"/>
      <c r="AV8" s="133"/>
      <c r="AW8" s="133"/>
      <c r="AX8" s="134"/>
      <c r="AY8" s="6"/>
      <c r="AZ8" s="107" t="s">
        <v>9</v>
      </c>
      <c r="BA8" s="107" t="b">
        <v>0</v>
      </c>
    </row>
    <row r="9" spans="1:53" s="38" customFormat="1" ht="14" x14ac:dyDescent="0.3">
      <c r="A9" s="125" t="s">
        <v>10</v>
      </c>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7"/>
      <c r="AZ9" s="107" t="s">
        <v>11</v>
      </c>
      <c r="BA9" s="107" t="b">
        <v>0</v>
      </c>
    </row>
    <row r="10" spans="1:53" s="38" customFormat="1" ht="14" x14ac:dyDescent="0.3">
      <c r="A10" s="125" t="s">
        <v>12</v>
      </c>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7"/>
      <c r="AZ10" s="107" t="s">
        <v>13</v>
      </c>
      <c r="BA10" s="107">
        <f>I37</f>
        <v>0</v>
      </c>
    </row>
    <row r="11" spans="1:53" ht="26.25" customHeight="1" x14ac:dyDescent="0.25">
      <c r="A11" s="135" t="s">
        <v>14</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7"/>
      <c r="AZ11" s="107" t="s">
        <v>15</v>
      </c>
      <c r="BA11" s="107">
        <f>F41</f>
        <v>0</v>
      </c>
    </row>
    <row r="12" spans="1:53" ht="12.75" customHeight="1" x14ac:dyDescent="0.25">
      <c r="A12" s="138"/>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40"/>
      <c r="AZ12" s="107" t="s">
        <v>16</v>
      </c>
      <c r="BA12" s="107">
        <f>M41</f>
        <v>0</v>
      </c>
    </row>
    <row r="13" spans="1:53" x14ac:dyDescent="0.25">
      <c r="A13" s="141" t="s">
        <v>17</v>
      </c>
      <c r="B13" s="142"/>
      <c r="C13" s="142"/>
      <c r="D13" s="142"/>
      <c r="E13" s="142"/>
      <c r="F13" s="142"/>
      <c r="G13" s="142"/>
      <c r="H13" s="142"/>
      <c r="I13" s="142"/>
      <c r="J13" s="142"/>
      <c r="K13" s="142"/>
      <c r="L13" s="142"/>
      <c r="M13" s="142"/>
      <c r="N13" s="142"/>
      <c r="O13" s="142"/>
      <c r="P13" s="142"/>
      <c r="Q13" s="142"/>
      <c r="R13" s="142"/>
      <c r="S13" s="142"/>
      <c r="T13" s="142"/>
      <c r="U13" s="142"/>
      <c r="V13" s="142"/>
      <c r="W13" s="142"/>
      <c r="X13" s="142"/>
      <c r="Y13" s="143"/>
      <c r="Z13" s="141" t="s">
        <v>18</v>
      </c>
      <c r="AA13" s="142"/>
      <c r="AB13" s="142"/>
      <c r="AC13" s="142"/>
      <c r="AD13" s="142"/>
      <c r="AE13" s="142"/>
      <c r="AF13" s="142"/>
      <c r="AG13" s="142"/>
      <c r="AH13" s="142"/>
      <c r="AI13" s="142"/>
      <c r="AJ13" s="142"/>
      <c r="AK13" s="142"/>
      <c r="AL13" s="142"/>
      <c r="AM13" s="142"/>
      <c r="AN13" s="142"/>
      <c r="AO13" s="142"/>
      <c r="AP13" s="142"/>
      <c r="AQ13" s="142"/>
      <c r="AR13" s="142"/>
      <c r="AS13" s="142"/>
      <c r="AT13" s="142"/>
      <c r="AU13" s="142"/>
      <c r="AV13" s="142"/>
      <c r="AW13" s="142"/>
      <c r="AX13" s="143"/>
      <c r="AZ13" s="107" t="s">
        <v>19</v>
      </c>
      <c r="BA13" s="108">
        <f>Q41</f>
        <v>0</v>
      </c>
    </row>
    <row r="14" spans="1:53" x14ac:dyDescent="0.25">
      <c r="A14" s="144"/>
      <c r="B14" s="145"/>
      <c r="C14" s="145"/>
      <c r="D14" s="145"/>
      <c r="E14" s="145"/>
      <c r="F14" s="145"/>
      <c r="G14" s="145"/>
      <c r="H14" s="145"/>
      <c r="I14" s="145"/>
      <c r="J14" s="145"/>
      <c r="K14" s="145"/>
      <c r="L14" s="145"/>
      <c r="M14" s="145"/>
      <c r="N14" s="145"/>
      <c r="O14" s="145"/>
      <c r="P14" s="145"/>
      <c r="Q14" s="145"/>
      <c r="R14" s="145"/>
      <c r="S14" s="145"/>
      <c r="T14" s="145"/>
      <c r="U14" s="145"/>
      <c r="V14" s="145"/>
      <c r="W14" s="145"/>
      <c r="X14" s="145"/>
      <c r="Y14" s="146"/>
      <c r="Z14" s="144"/>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6"/>
      <c r="AZ14" s="107" t="s">
        <v>20</v>
      </c>
      <c r="BA14" s="107" t="b">
        <v>0</v>
      </c>
    </row>
    <row r="15" spans="1:53" x14ac:dyDescent="0.25">
      <c r="A15" s="39"/>
      <c r="B15" s="40"/>
      <c r="C15" s="40"/>
      <c r="D15" s="40"/>
      <c r="E15" s="40"/>
      <c r="F15" s="40"/>
      <c r="G15" s="40"/>
      <c r="H15" s="40"/>
      <c r="I15" s="40"/>
      <c r="J15" s="40"/>
      <c r="K15" s="21"/>
      <c r="L15" s="21"/>
      <c r="M15" s="21"/>
      <c r="N15" s="21"/>
      <c r="O15" s="21"/>
      <c r="P15" s="21"/>
      <c r="Q15" s="21"/>
      <c r="R15" s="21"/>
      <c r="S15" s="21"/>
      <c r="T15" s="21"/>
      <c r="U15" s="18"/>
      <c r="V15" s="18"/>
      <c r="W15" s="18"/>
      <c r="X15" s="18"/>
      <c r="Y15" s="41"/>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41"/>
      <c r="AZ15" s="107" t="s">
        <v>21</v>
      </c>
      <c r="BA15" s="107">
        <f>I46</f>
        <v>0</v>
      </c>
    </row>
    <row r="16" spans="1:53" x14ac:dyDescent="0.25">
      <c r="A16" s="39"/>
      <c r="B16" s="40"/>
      <c r="C16" s="40"/>
      <c r="D16" s="40"/>
      <c r="E16" s="40"/>
      <c r="F16" s="40"/>
      <c r="G16" s="40"/>
      <c r="H16" s="40"/>
      <c r="I16" s="40"/>
      <c r="J16" s="40"/>
      <c r="K16" s="21"/>
      <c r="L16" s="21"/>
      <c r="M16" s="21"/>
      <c r="N16" s="21"/>
      <c r="O16" s="21"/>
      <c r="P16" s="21"/>
      <c r="Q16" s="21"/>
      <c r="R16" s="21"/>
      <c r="S16" s="21"/>
      <c r="T16" s="21"/>
      <c r="U16" s="21"/>
      <c r="V16" s="21"/>
      <c r="W16" s="21"/>
      <c r="X16" s="18"/>
      <c r="Y16" s="41"/>
      <c r="Z16" s="21"/>
      <c r="AA16" s="21"/>
      <c r="AB16" s="21"/>
      <c r="AC16" s="21"/>
      <c r="AD16" s="21"/>
      <c r="AE16" s="21"/>
      <c r="AF16" s="18"/>
      <c r="AG16" s="18"/>
      <c r="AH16" s="18"/>
      <c r="AI16" s="18"/>
      <c r="AJ16" s="18"/>
      <c r="AK16" s="18"/>
      <c r="AL16" s="18"/>
      <c r="AM16" s="18"/>
      <c r="AN16" s="18"/>
      <c r="AO16" s="18"/>
      <c r="AP16" s="18"/>
      <c r="AQ16" s="18"/>
      <c r="AR16" s="18"/>
      <c r="AS16" s="18"/>
      <c r="AT16" s="18"/>
      <c r="AU16" s="18"/>
      <c r="AV16" s="18"/>
      <c r="AW16" s="18"/>
      <c r="AX16" s="41"/>
      <c r="AZ16" s="107" t="s">
        <v>22</v>
      </c>
      <c r="BA16" s="107">
        <f>F48</f>
        <v>0</v>
      </c>
    </row>
    <row r="17" spans="1:53" x14ac:dyDescent="0.25">
      <c r="A17" s="39"/>
      <c r="B17" s="40" t="s">
        <v>23</v>
      </c>
      <c r="C17" s="40"/>
      <c r="D17" s="40"/>
      <c r="E17" s="40"/>
      <c r="F17" s="40"/>
      <c r="G17" s="147"/>
      <c r="H17" s="148"/>
      <c r="I17" s="148"/>
      <c r="J17" s="148"/>
      <c r="K17" s="148"/>
      <c r="L17" s="148"/>
      <c r="M17" s="148"/>
      <c r="N17" s="148"/>
      <c r="O17" s="148"/>
      <c r="P17" s="148"/>
      <c r="Q17" s="148"/>
      <c r="R17" s="148"/>
      <c r="S17" s="148"/>
      <c r="T17" s="148"/>
      <c r="U17" s="149"/>
      <c r="V17" s="21"/>
      <c r="W17" s="21"/>
      <c r="X17" s="18"/>
      <c r="Y17" s="41"/>
      <c r="Z17" s="21"/>
      <c r="AA17" s="21"/>
      <c r="AB17" s="21"/>
      <c r="AC17" s="21"/>
      <c r="AD17" s="21"/>
      <c r="AE17" s="21"/>
      <c r="AF17" s="18"/>
      <c r="AG17" s="18"/>
      <c r="AH17" s="18"/>
      <c r="AI17" s="18"/>
      <c r="AJ17" s="18"/>
      <c r="AK17" s="18"/>
      <c r="AL17" s="18"/>
      <c r="AM17" s="18"/>
      <c r="AN17" s="18"/>
      <c r="AO17" s="18"/>
      <c r="AP17" s="18"/>
      <c r="AQ17" s="18"/>
      <c r="AR17" s="18"/>
      <c r="AS17" s="18"/>
      <c r="AT17" s="18"/>
      <c r="AU17" s="18"/>
      <c r="AV17" s="18"/>
      <c r="AW17" s="18"/>
      <c r="AX17" s="41"/>
      <c r="AZ17" s="107" t="s">
        <v>24</v>
      </c>
      <c r="BA17" s="107">
        <f>M48</f>
        <v>0</v>
      </c>
    </row>
    <row r="18" spans="1:53" x14ac:dyDescent="0.25">
      <c r="A18" s="39"/>
      <c r="B18" s="40"/>
      <c r="C18" s="40"/>
      <c r="D18" s="40"/>
      <c r="E18" s="40"/>
      <c r="F18" s="40"/>
      <c r="G18" s="40"/>
      <c r="H18" s="40"/>
      <c r="I18" s="40"/>
      <c r="J18" s="40"/>
      <c r="K18" s="21"/>
      <c r="L18" s="21"/>
      <c r="M18" s="21"/>
      <c r="N18" s="21"/>
      <c r="O18" s="21"/>
      <c r="P18" s="21"/>
      <c r="Q18" s="21"/>
      <c r="R18" s="21"/>
      <c r="S18" s="21"/>
      <c r="T18" s="21"/>
      <c r="U18" s="18"/>
      <c r="V18" s="18"/>
      <c r="W18" s="18"/>
      <c r="X18" s="18"/>
      <c r="Y18" s="41"/>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41"/>
      <c r="AZ18" s="107" t="s">
        <v>25</v>
      </c>
      <c r="BA18" s="108">
        <f>Q48</f>
        <v>0</v>
      </c>
    </row>
    <row r="19" spans="1:53" x14ac:dyDescent="0.25">
      <c r="A19" s="39"/>
      <c r="B19" s="40" t="s">
        <v>26</v>
      </c>
      <c r="C19" s="40"/>
      <c r="D19" s="40"/>
      <c r="E19" s="40"/>
      <c r="F19" s="40"/>
      <c r="G19" s="18"/>
      <c r="H19" s="18"/>
      <c r="I19" s="18"/>
      <c r="J19" s="18"/>
      <c r="K19" s="40" t="s">
        <v>27</v>
      </c>
      <c r="L19" s="18"/>
      <c r="M19" s="40"/>
      <c r="N19" s="40"/>
      <c r="O19" s="42"/>
      <c r="P19" s="43"/>
      <c r="Q19" s="40" t="s">
        <v>28</v>
      </c>
      <c r="R19" s="44"/>
      <c r="S19" s="150"/>
      <c r="T19" s="151"/>
      <c r="U19" s="44"/>
      <c r="V19" s="44"/>
      <c r="W19" s="44"/>
      <c r="X19" s="18"/>
      <c r="Y19" s="41"/>
      <c r="Z19" s="44"/>
      <c r="AA19" s="44"/>
      <c r="AB19" s="154" t="s">
        <v>251</v>
      </c>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41"/>
      <c r="AZ19" s="107" t="s">
        <v>29</v>
      </c>
      <c r="BA19" s="107">
        <f>H50</f>
        <v>0</v>
      </c>
    </row>
    <row r="20" spans="1:53" x14ac:dyDescent="0.25">
      <c r="A20" s="39"/>
      <c r="B20" s="40"/>
      <c r="C20" s="40"/>
      <c r="D20" s="40"/>
      <c r="E20" s="40"/>
      <c r="F20" s="40"/>
      <c r="G20" s="40"/>
      <c r="H20" s="40"/>
      <c r="I20" s="40"/>
      <c r="J20" s="40"/>
      <c r="K20" s="44"/>
      <c r="L20" s="44"/>
      <c r="M20" s="44"/>
      <c r="N20" s="44"/>
      <c r="O20" s="44"/>
      <c r="P20" s="44"/>
      <c r="Q20" s="44"/>
      <c r="R20" s="44"/>
      <c r="S20" s="44"/>
      <c r="T20" s="44"/>
      <c r="U20" s="44"/>
      <c r="V20" s="44"/>
      <c r="W20" s="44"/>
      <c r="X20" s="18"/>
      <c r="Y20" s="41"/>
      <c r="Z20" s="44"/>
      <c r="AA20" s="44"/>
      <c r="AB20" s="154"/>
      <c r="AC20" s="154"/>
      <c r="AD20" s="154"/>
      <c r="AE20" s="154"/>
      <c r="AF20" s="154"/>
      <c r="AG20" s="154"/>
      <c r="AH20" s="154"/>
      <c r="AI20" s="154"/>
      <c r="AJ20" s="154"/>
      <c r="AK20" s="154"/>
      <c r="AL20" s="154"/>
      <c r="AM20" s="154"/>
      <c r="AN20" s="154"/>
      <c r="AO20" s="154"/>
      <c r="AP20" s="154"/>
      <c r="AQ20" s="154"/>
      <c r="AR20" s="154"/>
      <c r="AS20" s="154"/>
      <c r="AT20" s="154"/>
      <c r="AU20" s="154"/>
      <c r="AV20" s="154"/>
      <c r="AW20" s="154"/>
      <c r="AX20" s="41"/>
      <c r="AZ20" s="107" t="s">
        <v>30</v>
      </c>
      <c r="BA20" s="107" t="str">
        <f>CONCATENATE(I52,"-",K52,"-",M52,"Ext",R52)</f>
        <v>--Ext</v>
      </c>
    </row>
    <row r="21" spans="1:53" ht="12.75" customHeight="1" x14ac:dyDescent="0.25">
      <c r="A21" s="39"/>
      <c r="B21" s="40" t="s">
        <v>31</v>
      </c>
      <c r="C21" s="18"/>
      <c r="D21" s="18"/>
      <c r="E21" s="18"/>
      <c r="F21" s="18"/>
      <c r="G21" s="40" t="s">
        <v>27</v>
      </c>
      <c r="H21" s="18"/>
      <c r="I21" s="18"/>
      <c r="J21" s="18"/>
      <c r="K21" s="42"/>
      <c r="L21" s="18"/>
      <c r="M21" s="40" t="s">
        <v>32</v>
      </c>
      <c r="N21" s="18"/>
      <c r="O21" s="45"/>
      <c r="P21" s="18"/>
      <c r="Q21" s="40" t="s">
        <v>28</v>
      </c>
      <c r="R21" s="44"/>
      <c r="S21" s="150"/>
      <c r="T21" s="151"/>
      <c r="U21" s="18"/>
      <c r="V21" s="18"/>
      <c r="W21" s="18"/>
      <c r="X21" s="18"/>
      <c r="Y21" s="41"/>
      <c r="Z21" s="21"/>
      <c r="AA21" s="21"/>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41"/>
      <c r="AZ21" s="107" t="s">
        <v>33</v>
      </c>
      <c r="BA21" s="107">
        <f>I54</f>
        <v>0</v>
      </c>
    </row>
    <row r="22" spans="1:53" ht="13" x14ac:dyDescent="0.3">
      <c r="A22" s="46"/>
      <c r="B22" s="18"/>
      <c r="C22" s="18"/>
      <c r="D22" s="18"/>
      <c r="E22" s="18"/>
      <c r="F22" s="18"/>
      <c r="G22" s="18"/>
      <c r="H22" s="18"/>
      <c r="I22" s="18"/>
      <c r="J22" s="18"/>
      <c r="K22" s="18"/>
      <c r="L22" s="18"/>
      <c r="M22" s="18"/>
      <c r="N22" s="18"/>
      <c r="O22" s="18"/>
      <c r="P22" s="18"/>
      <c r="Q22" s="18"/>
      <c r="R22" s="18"/>
      <c r="S22" s="18"/>
      <c r="T22" s="18"/>
      <c r="U22" s="18"/>
      <c r="V22" s="18"/>
      <c r="W22" s="18"/>
      <c r="X22" s="18"/>
      <c r="Y22" s="41"/>
      <c r="Z22" s="18"/>
      <c r="AA22" s="18"/>
      <c r="AB22" s="18"/>
      <c r="AC22" s="19"/>
      <c r="AD22" s="19"/>
      <c r="AE22" s="19"/>
      <c r="AF22" s="19"/>
      <c r="AG22" s="19"/>
      <c r="AH22" s="19"/>
      <c r="AI22" s="19"/>
      <c r="AJ22" s="19"/>
      <c r="AK22" s="19"/>
      <c r="AL22" s="19"/>
      <c r="AM22" s="19"/>
      <c r="AN22" s="19"/>
      <c r="AO22" s="19"/>
      <c r="AP22" s="19"/>
      <c r="AQ22" s="19"/>
      <c r="AR22" s="19"/>
      <c r="AS22" s="19"/>
      <c r="AT22" s="19"/>
      <c r="AU22" s="19"/>
      <c r="AV22" s="19"/>
      <c r="AW22" s="19"/>
      <c r="AX22" s="41"/>
      <c r="AZ22" s="107" t="s">
        <v>34</v>
      </c>
      <c r="BA22" s="107">
        <f>A58</f>
        <v>0</v>
      </c>
    </row>
    <row r="23" spans="1:53" ht="13" x14ac:dyDescent="0.3">
      <c r="A23" s="46"/>
      <c r="B23" s="18"/>
      <c r="C23" s="18"/>
      <c r="D23" s="18"/>
      <c r="E23" s="18"/>
      <c r="F23" s="18"/>
      <c r="G23" s="18"/>
      <c r="H23" s="18"/>
      <c r="I23" s="18"/>
      <c r="J23" s="18"/>
      <c r="K23" s="18"/>
      <c r="L23" s="18"/>
      <c r="M23" s="18"/>
      <c r="N23" s="18"/>
      <c r="O23" s="18"/>
      <c r="P23" s="18"/>
      <c r="Q23" s="18"/>
      <c r="R23" s="18"/>
      <c r="S23" s="18"/>
      <c r="T23" s="18"/>
      <c r="U23" s="18"/>
      <c r="V23" s="18"/>
      <c r="W23" s="18"/>
      <c r="X23" s="18"/>
      <c r="Y23" s="41"/>
      <c r="Z23" s="18"/>
      <c r="AA23" s="18"/>
      <c r="AB23" s="18"/>
      <c r="AC23" s="19"/>
      <c r="AD23" s="19"/>
      <c r="AE23" s="19"/>
      <c r="AF23" s="19"/>
      <c r="AG23" s="19"/>
      <c r="AH23" s="19"/>
      <c r="AI23" s="19"/>
      <c r="AJ23" s="19"/>
      <c r="AK23" s="19"/>
      <c r="AL23" s="19"/>
      <c r="AM23" s="19"/>
      <c r="AN23" s="19"/>
      <c r="AO23" s="19"/>
      <c r="AP23" s="19"/>
      <c r="AQ23" s="19"/>
      <c r="AR23" s="19"/>
      <c r="AS23" s="19"/>
      <c r="AT23" s="19"/>
      <c r="AU23" s="19"/>
      <c r="AV23" s="19"/>
      <c r="AW23" s="19"/>
      <c r="AX23" s="41"/>
    </row>
    <row r="24" spans="1:53" ht="12.75" customHeight="1" x14ac:dyDescent="0.25">
      <c r="A24" s="47"/>
      <c r="B24" s="18"/>
      <c r="C24" s="18"/>
      <c r="D24" s="18"/>
      <c r="E24" s="18"/>
      <c r="F24" s="18"/>
      <c r="G24" s="18"/>
      <c r="H24" s="18"/>
      <c r="I24" s="18"/>
      <c r="J24" s="18"/>
      <c r="K24" s="18"/>
      <c r="L24" s="18"/>
      <c r="M24" s="18"/>
      <c r="N24" s="18"/>
      <c r="O24" s="18"/>
      <c r="P24" s="18"/>
      <c r="Q24" s="18"/>
      <c r="R24" s="18"/>
      <c r="S24" s="18"/>
      <c r="T24" s="18"/>
      <c r="U24" s="18"/>
      <c r="V24" s="18"/>
      <c r="W24" s="18"/>
      <c r="X24" s="48"/>
      <c r="Y24" s="49"/>
      <c r="Z24" s="48"/>
      <c r="AA24" s="48"/>
      <c r="AB24" s="100"/>
      <c r="AC24" s="18"/>
      <c r="AD24" s="18"/>
      <c r="AE24" s="18"/>
      <c r="AF24" s="18"/>
      <c r="AG24" s="18"/>
      <c r="AH24" s="18"/>
      <c r="AI24" s="18"/>
      <c r="AJ24" s="18"/>
      <c r="AK24" s="18"/>
      <c r="AL24" s="18"/>
      <c r="AM24" s="18"/>
      <c r="AN24" s="18"/>
      <c r="AO24" s="18"/>
      <c r="AP24" s="18"/>
      <c r="AQ24" s="18"/>
      <c r="AR24" s="18"/>
      <c r="AS24" s="18"/>
      <c r="AT24" s="18"/>
      <c r="AU24" s="18"/>
      <c r="AV24" s="18"/>
      <c r="AW24" s="18"/>
      <c r="AX24" s="49"/>
    </row>
    <row r="25" spans="1:53" ht="12.75" customHeight="1" x14ac:dyDescent="0.25">
      <c r="A25" s="47"/>
      <c r="B25" s="152" t="s">
        <v>35</v>
      </c>
      <c r="C25" s="152"/>
      <c r="D25" s="152"/>
      <c r="E25" s="152"/>
      <c r="F25" s="152"/>
      <c r="G25" s="152"/>
      <c r="H25" s="152"/>
      <c r="I25" s="152"/>
      <c r="J25" s="152"/>
      <c r="K25" s="152"/>
      <c r="L25" s="152"/>
      <c r="M25" s="152"/>
      <c r="N25" s="152"/>
      <c r="O25" s="152"/>
      <c r="P25" s="152"/>
      <c r="Q25" s="152"/>
      <c r="R25" s="152"/>
      <c r="S25" s="152"/>
      <c r="T25" s="152"/>
      <c r="U25" s="152"/>
      <c r="V25" s="152"/>
      <c r="W25" s="152"/>
      <c r="X25" s="48"/>
      <c r="Y25" s="49"/>
      <c r="Z25" s="48"/>
      <c r="AA25" s="40"/>
      <c r="AB25" s="153" t="s">
        <v>36</v>
      </c>
      <c r="AC25" s="153"/>
      <c r="AD25" s="153"/>
      <c r="AE25" s="153"/>
      <c r="AF25" s="153"/>
      <c r="AG25" s="153"/>
      <c r="AH25" s="153"/>
      <c r="AI25" s="153"/>
      <c r="AJ25" s="153"/>
      <c r="AK25" s="153"/>
      <c r="AL25" s="153"/>
      <c r="AM25" s="153"/>
      <c r="AN25" s="153"/>
      <c r="AO25" s="153"/>
      <c r="AP25" s="153"/>
      <c r="AQ25" s="153"/>
      <c r="AR25" s="153"/>
      <c r="AS25" s="153"/>
      <c r="AT25" s="153"/>
      <c r="AU25" s="153"/>
      <c r="AV25" s="153"/>
      <c r="AW25" s="153"/>
      <c r="AX25" s="49"/>
    </row>
    <row r="26" spans="1:53" ht="12.75" customHeight="1" x14ac:dyDescent="0.25">
      <c r="A26" s="36"/>
      <c r="B26" s="152"/>
      <c r="C26" s="152"/>
      <c r="D26" s="152"/>
      <c r="E26" s="152"/>
      <c r="F26" s="152"/>
      <c r="G26" s="152"/>
      <c r="H26" s="152"/>
      <c r="I26" s="152"/>
      <c r="J26" s="152"/>
      <c r="K26" s="152"/>
      <c r="L26" s="152"/>
      <c r="M26" s="152"/>
      <c r="N26" s="152"/>
      <c r="O26" s="152"/>
      <c r="P26" s="152"/>
      <c r="Q26" s="152"/>
      <c r="R26" s="152"/>
      <c r="S26" s="152"/>
      <c r="T26" s="152"/>
      <c r="U26" s="152"/>
      <c r="V26" s="152"/>
      <c r="W26" s="152"/>
      <c r="X26" s="21"/>
      <c r="Y26" s="29"/>
      <c r="Z26" s="21"/>
      <c r="AA26" s="21"/>
      <c r="AB26" s="153"/>
      <c r="AC26" s="153"/>
      <c r="AD26" s="153"/>
      <c r="AE26" s="153"/>
      <c r="AF26" s="153"/>
      <c r="AG26" s="153"/>
      <c r="AH26" s="153"/>
      <c r="AI26" s="153"/>
      <c r="AJ26" s="153"/>
      <c r="AK26" s="153"/>
      <c r="AL26" s="153"/>
      <c r="AM26" s="153"/>
      <c r="AN26" s="153"/>
      <c r="AO26" s="153"/>
      <c r="AP26" s="153"/>
      <c r="AQ26" s="153"/>
      <c r="AR26" s="153"/>
      <c r="AS26" s="153"/>
      <c r="AT26" s="153"/>
      <c r="AU26" s="153"/>
      <c r="AV26" s="153"/>
      <c r="AW26" s="153"/>
      <c r="AX26" s="30"/>
    </row>
    <row r="27" spans="1:53" x14ac:dyDescent="0.25">
      <c r="A27" s="36"/>
      <c r="B27" s="152"/>
      <c r="C27" s="152"/>
      <c r="D27" s="152"/>
      <c r="E27" s="152"/>
      <c r="F27" s="152"/>
      <c r="G27" s="152"/>
      <c r="H27" s="152"/>
      <c r="I27" s="152"/>
      <c r="J27" s="152"/>
      <c r="K27" s="152"/>
      <c r="L27" s="152"/>
      <c r="M27" s="152"/>
      <c r="N27" s="152"/>
      <c r="O27" s="152"/>
      <c r="P27" s="152"/>
      <c r="Q27" s="152"/>
      <c r="R27" s="152"/>
      <c r="S27" s="152"/>
      <c r="T27" s="152"/>
      <c r="U27" s="152"/>
      <c r="V27" s="152"/>
      <c r="W27" s="152"/>
      <c r="X27" s="21"/>
      <c r="Y27" s="29"/>
      <c r="Z27" s="21"/>
      <c r="AA27" s="21"/>
      <c r="AB27" s="18"/>
      <c r="AC27" s="18"/>
      <c r="AD27" s="18"/>
      <c r="AE27" s="18"/>
      <c r="AF27" s="18"/>
      <c r="AG27" s="18"/>
      <c r="AH27" s="18"/>
      <c r="AI27" s="18"/>
      <c r="AJ27" s="18"/>
      <c r="AK27" s="18"/>
      <c r="AL27" s="18"/>
      <c r="AM27" s="18"/>
      <c r="AN27" s="18"/>
      <c r="AO27" s="18"/>
      <c r="AP27" s="18"/>
      <c r="AQ27" s="18"/>
      <c r="AR27" s="18"/>
      <c r="AS27" s="18"/>
      <c r="AT27" s="18"/>
      <c r="AU27" s="18"/>
      <c r="AV27" s="18"/>
      <c r="AW27" s="18"/>
      <c r="AX27" s="30"/>
    </row>
    <row r="28" spans="1:53" x14ac:dyDescent="0.25">
      <c r="A28" s="36"/>
      <c r="B28" s="75"/>
      <c r="C28" s="75"/>
      <c r="D28" s="75"/>
      <c r="E28" s="75"/>
      <c r="F28" s="75"/>
      <c r="G28" s="75"/>
      <c r="H28" s="75"/>
      <c r="I28" s="75"/>
      <c r="J28" s="75"/>
      <c r="K28" s="75"/>
      <c r="L28" s="75"/>
      <c r="M28" s="75"/>
      <c r="N28" s="75"/>
      <c r="O28" s="75"/>
      <c r="P28" s="75"/>
      <c r="Q28" s="75"/>
      <c r="R28" s="75"/>
      <c r="S28" s="75"/>
      <c r="T28" s="75"/>
      <c r="U28" s="75"/>
      <c r="V28" s="75"/>
      <c r="W28" s="75"/>
      <c r="X28" s="21"/>
      <c r="Y28" s="29"/>
      <c r="Z28" s="21"/>
      <c r="AA28" s="21"/>
      <c r="AB28" s="18"/>
      <c r="AC28" s="19"/>
      <c r="AD28" s="19"/>
      <c r="AE28" s="19"/>
      <c r="AF28" s="19"/>
      <c r="AG28" s="19"/>
      <c r="AH28" s="19"/>
      <c r="AI28" s="19"/>
      <c r="AJ28" s="19"/>
      <c r="AK28" s="19"/>
      <c r="AL28" s="19"/>
      <c r="AM28" s="19"/>
      <c r="AN28" s="19"/>
      <c r="AO28" s="19"/>
      <c r="AP28" s="19"/>
      <c r="AQ28" s="19"/>
      <c r="AR28" s="19"/>
      <c r="AS28" s="19"/>
      <c r="AT28" s="19"/>
      <c r="AU28" s="19"/>
      <c r="AV28" s="19"/>
      <c r="AW28" s="19"/>
      <c r="AX28" s="30"/>
    </row>
    <row r="29" spans="1:53" ht="12.75" customHeight="1" x14ac:dyDescent="0.25">
      <c r="A29" s="36"/>
      <c r="B29" s="21"/>
      <c r="C29" s="21"/>
      <c r="D29" s="21"/>
      <c r="E29" s="21"/>
      <c r="F29" s="21"/>
      <c r="G29" s="21"/>
      <c r="H29" s="21"/>
      <c r="I29" s="21"/>
      <c r="J29" s="21"/>
      <c r="K29" s="21"/>
      <c r="L29" s="21"/>
      <c r="M29" s="21"/>
      <c r="N29" s="21"/>
      <c r="O29" s="21"/>
      <c r="P29" s="21"/>
      <c r="Q29" s="28"/>
      <c r="R29" s="21"/>
      <c r="S29" s="21"/>
      <c r="T29" s="21"/>
      <c r="U29" s="21"/>
      <c r="V29" s="21"/>
      <c r="W29" s="21"/>
      <c r="X29" s="21"/>
      <c r="Y29" s="29"/>
      <c r="Z29" s="21"/>
      <c r="AA29" s="21"/>
      <c r="AB29" s="21" t="s">
        <v>250</v>
      </c>
      <c r="AC29" s="18"/>
      <c r="AD29" s="18"/>
      <c r="AE29" s="18"/>
      <c r="AF29" s="18"/>
      <c r="AG29" s="18"/>
      <c r="AH29" s="18"/>
      <c r="AI29" s="124" t="s">
        <v>253</v>
      </c>
      <c r="AJ29" s="18"/>
      <c r="AK29" s="18"/>
      <c r="AL29" s="18"/>
      <c r="AM29" s="14"/>
      <c r="AN29" s="18"/>
      <c r="AO29" s="18"/>
      <c r="AP29" s="18"/>
      <c r="AQ29" s="18"/>
      <c r="AR29" s="18"/>
      <c r="AS29" s="18"/>
      <c r="AT29" s="18"/>
      <c r="AU29" s="18"/>
      <c r="AV29" s="18"/>
      <c r="AW29" s="18"/>
      <c r="AX29" s="30"/>
    </row>
    <row r="30" spans="1:53" x14ac:dyDescent="0.25">
      <c r="A30" s="36"/>
      <c r="B30" s="21"/>
      <c r="C30" s="21"/>
      <c r="D30" s="21"/>
      <c r="E30" s="21"/>
      <c r="F30" s="21"/>
      <c r="G30" s="21"/>
      <c r="H30" s="21"/>
      <c r="I30" s="21"/>
      <c r="J30" s="21"/>
      <c r="K30" s="21"/>
      <c r="L30" s="21"/>
      <c r="M30" s="21"/>
      <c r="N30" s="21"/>
      <c r="O30" s="21"/>
      <c r="P30" s="21"/>
      <c r="Q30" s="28"/>
      <c r="R30" s="21"/>
      <c r="S30" s="21"/>
      <c r="T30" s="21"/>
      <c r="U30" s="21"/>
      <c r="V30" s="21"/>
      <c r="W30" s="21"/>
      <c r="X30" s="21"/>
      <c r="Y30" s="29"/>
      <c r="Z30" s="21"/>
      <c r="AA30" s="21"/>
      <c r="AB30" s="18"/>
      <c r="AC30" s="18"/>
      <c r="AD30" s="18"/>
      <c r="AE30" s="18"/>
      <c r="AF30" s="18"/>
      <c r="AG30" s="18"/>
      <c r="AH30" s="18"/>
      <c r="AI30" s="18"/>
      <c r="AJ30" s="18"/>
      <c r="AK30" s="18"/>
      <c r="AL30" s="18"/>
      <c r="AM30" s="18"/>
      <c r="AN30" s="18"/>
      <c r="AO30" s="18"/>
      <c r="AP30" s="18"/>
      <c r="AQ30" s="18"/>
      <c r="AR30" s="18"/>
      <c r="AS30" s="18"/>
      <c r="AT30" s="18"/>
      <c r="AU30" s="18"/>
      <c r="AV30" s="18"/>
      <c r="AW30" s="18"/>
      <c r="AX30" s="30"/>
    </row>
    <row r="31" spans="1:53" ht="12.75" customHeight="1" x14ac:dyDescent="0.25">
      <c r="A31" s="36"/>
      <c r="B31" s="93"/>
      <c r="C31" s="93"/>
      <c r="D31" s="21"/>
      <c r="E31" s="21"/>
      <c r="F31" s="21"/>
      <c r="G31" s="21"/>
      <c r="H31" s="21"/>
      <c r="I31" s="21"/>
      <c r="J31" s="21"/>
      <c r="K31" s="21"/>
      <c r="L31" s="21"/>
      <c r="M31" s="21"/>
      <c r="N31" s="21"/>
      <c r="O31" s="21"/>
      <c r="P31" s="21"/>
      <c r="Q31" s="21"/>
      <c r="R31" s="21"/>
      <c r="S31" s="28"/>
      <c r="T31" s="21"/>
      <c r="U31" s="21"/>
      <c r="V31" s="21"/>
      <c r="W31" s="21"/>
      <c r="X31" s="21"/>
      <c r="Y31" s="29"/>
      <c r="Z31" s="21"/>
      <c r="AA31" s="21"/>
      <c r="AB31" s="18"/>
      <c r="AC31" s="18"/>
      <c r="AD31" s="18"/>
      <c r="AE31" s="18"/>
      <c r="AF31" s="18"/>
      <c r="AG31" s="18"/>
      <c r="AH31" s="18"/>
      <c r="AI31" s="18"/>
      <c r="AJ31" s="18"/>
      <c r="AK31" s="18"/>
      <c r="AL31" s="18"/>
      <c r="AM31" s="18"/>
      <c r="AN31" s="18"/>
      <c r="AO31" s="18"/>
      <c r="AP31" s="18"/>
      <c r="AQ31" s="18"/>
      <c r="AR31" s="18"/>
      <c r="AS31" s="18"/>
      <c r="AT31" s="18"/>
      <c r="AU31" s="18"/>
      <c r="AV31" s="18"/>
      <c r="AW31" s="18"/>
      <c r="AX31" s="30"/>
    </row>
    <row r="32" spans="1:53" x14ac:dyDescent="0.25">
      <c r="A32" s="36"/>
      <c r="B32" s="93"/>
      <c r="C32" s="93"/>
      <c r="D32" s="21" t="s">
        <v>37</v>
      </c>
      <c r="E32" s="21"/>
      <c r="F32" s="21"/>
      <c r="G32" s="21"/>
      <c r="H32" s="21"/>
      <c r="I32" s="21"/>
      <c r="J32" s="18"/>
      <c r="K32" s="21"/>
      <c r="L32" s="21"/>
      <c r="M32" s="18"/>
      <c r="N32" s="21"/>
      <c r="O32" s="18"/>
      <c r="P32" s="21"/>
      <c r="Q32" s="21"/>
      <c r="R32" s="18"/>
      <c r="S32" s="18"/>
      <c r="T32" s="18"/>
      <c r="U32" s="21"/>
      <c r="V32" s="28"/>
      <c r="W32" s="21"/>
      <c r="X32" s="21"/>
      <c r="Y32" s="29"/>
      <c r="Z32" s="21"/>
      <c r="AA32" s="21"/>
      <c r="AB32" s="153" t="s">
        <v>252</v>
      </c>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30"/>
    </row>
    <row r="33" spans="1:50" ht="12.75" customHeight="1" x14ac:dyDescent="0.25">
      <c r="A33" s="36"/>
      <c r="B33" s="93"/>
      <c r="C33" s="93"/>
      <c r="D33" s="21"/>
      <c r="E33" s="21"/>
      <c r="F33" s="21"/>
      <c r="G33" s="21"/>
      <c r="H33" s="21"/>
      <c r="I33" s="21"/>
      <c r="J33" s="18"/>
      <c r="K33" s="21"/>
      <c r="L33" s="21"/>
      <c r="M33" s="18"/>
      <c r="N33" s="21"/>
      <c r="O33" s="18"/>
      <c r="P33" s="21"/>
      <c r="Q33" s="21"/>
      <c r="R33" s="18"/>
      <c r="S33" s="18"/>
      <c r="T33" s="18"/>
      <c r="U33" s="21"/>
      <c r="V33" s="28"/>
      <c r="W33" s="21"/>
      <c r="X33" s="21"/>
      <c r="Y33" s="29"/>
      <c r="Z33" s="21"/>
      <c r="AA33" s="21"/>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30"/>
    </row>
    <row r="34" spans="1:50" ht="12.75" customHeight="1" x14ac:dyDescent="0.25">
      <c r="A34" s="36"/>
      <c r="B34" s="93"/>
      <c r="C34" s="93"/>
      <c r="D34" s="21"/>
      <c r="E34" s="21"/>
      <c r="F34" s="21"/>
      <c r="G34" s="21"/>
      <c r="H34" s="21"/>
      <c r="I34" s="21"/>
      <c r="J34" s="18"/>
      <c r="K34" s="21"/>
      <c r="L34" s="21"/>
      <c r="M34" s="18"/>
      <c r="N34" s="21"/>
      <c r="O34" s="18"/>
      <c r="P34" s="21"/>
      <c r="Q34" s="21"/>
      <c r="R34" s="18"/>
      <c r="S34" s="18"/>
      <c r="T34" s="18"/>
      <c r="U34" s="21"/>
      <c r="V34" s="28"/>
      <c r="W34" s="21"/>
      <c r="X34" s="21"/>
      <c r="Y34" s="29"/>
      <c r="Z34" s="21"/>
      <c r="AA34" s="21"/>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30"/>
    </row>
    <row r="35" spans="1:50" x14ac:dyDescent="0.25">
      <c r="A35" s="36"/>
      <c r="B35" s="93"/>
      <c r="C35" s="93"/>
      <c r="D35" s="21"/>
      <c r="E35" s="21"/>
      <c r="F35" s="21"/>
      <c r="G35" s="21"/>
      <c r="H35" s="21"/>
      <c r="I35" s="21"/>
      <c r="J35" s="18"/>
      <c r="K35" s="21"/>
      <c r="L35" s="21"/>
      <c r="M35" s="18"/>
      <c r="N35" s="21"/>
      <c r="O35" s="18"/>
      <c r="P35" s="21"/>
      <c r="Q35" s="21"/>
      <c r="R35" s="18"/>
      <c r="S35" s="18"/>
      <c r="T35" s="18"/>
      <c r="U35" s="21"/>
      <c r="V35" s="28"/>
      <c r="W35" s="21"/>
      <c r="X35" s="21"/>
      <c r="Y35" s="29"/>
      <c r="Z35" s="21"/>
      <c r="AA35" s="21"/>
      <c r="AB35" s="18"/>
      <c r="AC35" s="18"/>
      <c r="AD35" s="18"/>
      <c r="AE35" s="18"/>
      <c r="AF35" s="18"/>
      <c r="AG35" s="18"/>
      <c r="AH35" s="18"/>
      <c r="AI35" s="18"/>
      <c r="AJ35" s="18"/>
      <c r="AK35" s="18"/>
      <c r="AL35" s="18"/>
      <c r="AM35" s="18"/>
      <c r="AN35" s="18"/>
      <c r="AO35" s="18"/>
      <c r="AP35" s="18"/>
      <c r="AQ35" s="18"/>
      <c r="AR35" s="18"/>
      <c r="AS35" s="18"/>
      <c r="AT35" s="18"/>
      <c r="AU35" s="18"/>
      <c r="AV35" s="18"/>
      <c r="AW35" s="18"/>
      <c r="AX35" s="30"/>
    </row>
    <row r="36" spans="1:50" x14ac:dyDescent="0.25">
      <c r="A36" s="36"/>
      <c r="B36" s="93"/>
      <c r="C36" s="93"/>
      <c r="D36" s="18"/>
      <c r="E36" s="21"/>
      <c r="F36" s="21"/>
      <c r="G36" s="21"/>
      <c r="H36" s="21"/>
      <c r="I36" s="21"/>
      <c r="J36" s="18"/>
      <c r="K36" s="21"/>
      <c r="L36" s="21"/>
      <c r="M36" s="18"/>
      <c r="N36" s="21"/>
      <c r="O36" s="18"/>
      <c r="P36" s="21"/>
      <c r="Q36" s="21"/>
      <c r="R36" s="18"/>
      <c r="S36" s="18"/>
      <c r="T36" s="18"/>
      <c r="U36" s="21"/>
      <c r="V36" s="28"/>
      <c r="W36" s="21"/>
      <c r="X36" s="21"/>
      <c r="Y36" s="29"/>
      <c r="Z36" s="21"/>
      <c r="AA36" s="21"/>
      <c r="AB36" s="18"/>
      <c r="AC36" s="18"/>
      <c r="AD36" s="18"/>
      <c r="AE36" s="18"/>
      <c r="AF36" s="18"/>
      <c r="AG36" s="18"/>
      <c r="AH36" s="18"/>
      <c r="AI36" s="18"/>
      <c r="AJ36" s="18"/>
      <c r="AK36" s="18"/>
      <c r="AL36" s="18"/>
      <c r="AM36" s="18"/>
      <c r="AN36" s="18"/>
      <c r="AO36" s="18"/>
      <c r="AP36" s="18"/>
      <c r="AQ36" s="18"/>
      <c r="AR36" s="18"/>
      <c r="AS36" s="18"/>
      <c r="AT36" s="18"/>
      <c r="AU36" s="18"/>
      <c r="AV36" s="18"/>
      <c r="AW36" s="18"/>
      <c r="AX36" s="30"/>
    </row>
    <row r="37" spans="1:50" ht="13" x14ac:dyDescent="0.3">
      <c r="A37" s="36"/>
      <c r="B37" s="93"/>
      <c r="C37" s="93"/>
      <c r="D37" s="21" t="s">
        <v>38</v>
      </c>
      <c r="E37" s="21"/>
      <c r="F37" s="21"/>
      <c r="G37" s="21"/>
      <c r="H37" s="21"/>
      <c r="I37" s="147"/>
      <c r="J37" s="148"/>
      <c r="K37" s="148"/>
      <c r="L37" s="148"/>
      <c r="M37" s="148"/>
      <c r="N37" s="148"/>
      <c r="O37" s="148"/>
      <c r="P37" s="148"/>
      <c r="Q37" s="148"/>
      <c r="R37" s="148"/>
      <c r="S37" s="148"/>
      <c r="T37" s="148"/>
      <c r="U37" s="149"/>
      <c r="V37" s="21"/>
      <c r="W37" s="21"/>
      <c r="X37" s="21"/>
      <c r="Y37" s="29"/>
      <c r="Z37" s="21"/>
      <c r="AA37" s="21"/>
      <c r="AB37" s="20"/>
      <c r="AC37" s="20"/>
      <c r="AD37" s="20"/>
      <c r="AE37" s="20"/>
      <c r="AF37" s="21"/>
      <c r="AG37" s="21"/>
      <c r="AH37" s="21"/>
      <c r="AI37" s="21"/>
      <c r="AJ37" s="22"/>
      <c r="AK37" s="22"/>
      <c r="AL37" s="22"/>
      <c r="AM37" s="22"/>
      <c r="AN37" s="23"/>
      <c r="AO37" s="24"/>
      <c r="AP37" s="18"/>
      <c r="AQ37" s="18"/>
      <c r="AR37" s="25"/>
      <c r="AS37" s="23"/>
      <c r="AT37" s="23"/>
      <c r="AU37" s="24"/>
      <c r="AV37" s="23"/>
      <c r="AW37" s="18"/>
      <c r="AX37" s="30"/>
    </row>
    <row r="38" spans="1:50" ht="13" x14ac:dyDescent="0.3">
      <c r="A38" s="36"/>
      <c r="B38" s="93"/>
      <c r="C38" s="93"/>
      <c r="D38" s="21"/>
      <c r="E38" s="21"/>
      <c r="F38" s="21"/>
      <c r="G38" s="21"/>
      <c r="H38" s="21"/>
      <c r="I38" s="21"/>
      <c r="J38" s="21"/>
      <c r="K38" s="21"/>
      <c r="L38" s="21"/>
      <c r="M38" s="21"/>
      <c r="N38" s="21"/>
      <c r="O38" s="21"/>
      <c r="P38" s="21"/>
      <c r="Q38" s="21"/>
      <c r="R38" s="21"/>
      <c r="S38" s="21"/>
      <c r="T38" s="21"/>
      <c r="U38" s="21"/>
      <c r="V38" s="21"/>
      <c r="W38" s="21"/>
      <c r="X38" s="21"/>
      <c r="Y38" s="29"/>
      <c r="Z38" s="21"/>
      <c r="AA38" s="21"/>
      <c r="AB38" s="20"/>
      <c r="AC38" s="20"/>
      <c r="AD38" s="20"/>
      <c r="AE38" s="20"/>
      <c r="AF38" s="21"/>
      <c r="AG38" s="21"/>
      <c r="AH38" s="21"/>
      <c r="AI38" s="21"/>
      <c r="AJ38" s="22"/>
      <c r="AK38" s="22"/>
      <c r="AL38" s="22"/>
      <c r="AM38" s="22"/>
      <c r="AN38" s="23"/>
      <c r="AO38" s="24"/>
      <c r="AP38" s="18"/>
      <c r="AQ38" s="18"/>
      <c r="AR38" s="25"/>
      <c r="AS38" s="23"/>
      <c r="AT38" s="23"/>
      <c r="AU38" s="24"/>
      <c r="AV38" s="23"/>
      <c r="AW38" s="18"/>
      <c r="AX38" s="30"/>
    </row>
    <row r="39" spans="1:50" ht="13" x14ac:dyDescent="0.3">
      <c r="A39" s="36"/>
      <c r="B39" s="93"/>
      <c r="C39" s="93"/>
      <c r="D39" s="21"/>
      <c r="E39" s="21"/>
      <c r="F39" s="21"/>
      <c r="G39" s="21"/>
      <c r="H39" s="21"/>
      <c r="I39" s="21"/>
      <c r="J39" s="21"/>
      <c r="K39" s="21"/>
      <c r="L39" s="21"/>
      <c r="M39" s="21"/>
      <c r="N39" s="21"/>
      <c r="O39" s="21"/>
      <c r="P39" s="21"/>
      <c r="Q39" s="21"/>
      <c r="R39" s="21"/>
      <c r="S39" s="21"/>
      <c r="T39" s="21"/>
      <c r="U39" s="21"/>
      <c r="V39" s="21"/>
      <c r="W39" s="21"/>
      <c r="X39" s="21"/>
      <c r="Y39" s="29"/>
      <c r="Z39" s="21"/>
      <c r="AA39" s="21"/>
      <c r="AB39" s="20"/>
      <c r="AC39" s="20"/>
      <c r="AD39" s="20"/>
      <c r="AE39" s="20"/>
      <c r="AF39" s="21"/>
      <c r="AG39" s="21"/>
      <c r="AH39" s="21"/>
      <c r="AI39" s="21"/>
      <c r="AJ39" s="22"/>
      <c r="AK39" s="22"/>
      <c r="AL39" s="22"/>
      <c r="AM39" s="22"/>
      <c r="AN39" s="23"/>
      <c r="AO39" s="24"/>
      <c r="AP39" s="18"/>
      <c r="AQ39" s="18"/>
      <c r="AR39" s="25"/>
      <c r="AS39" s="23"/>
      <c r="AT39" s="23"/>
      <c r="AU39" s="24"/>
      <c r="AV39" s="23"/>
      <c r="AW39" s="18"/>
      <c r="AX39" s="30"/>
    </row>
    <row r="40" spans="1:50" ht="13" x14ac:dyDescent="0.3">
      <c r="A40" s="36"/>
      <c r="B40" s="93"/>
      <c r="C40" s="93"/>
      <c r="D40" s="21"/>
      <c r="E40" s="21"/>
      <c r="F40" s="21"/>
      <c r="G40" s="21"/>
      <c r="H40" s="21"/>
      <c r="I40" s="21"/>
      <c r="J40" s="21"/>
      <c r="K40" s="21"/>
      <c r="L40" s="21"/>
      <c r="M40" s="21"/>
      <c r="N40" s="21"/>
      <c r="O40" s="21"/>
      <c r="P40" s="21"/>
      <c r="Q40" s="21"/>
      <c r="R40" s="21"/>
      <c r="S40" s="21"/>
      <c r="T40" s="21"/>
      <c r="U40" s="21"/>
      <c r="V40" s="21"/>
      <c r="W40" s="21"/>
      <c r="X40" s="21"/>
      <c r="Y40" s="29"/>
      <c r="Z40" s="21"/>
      <c r="AA40" s="21"/>
      <c r="AB40" s="20"/>
      <c r="AC40" s="20"/>
      <c r="AD40" s="20"/>
      <c r="AE40" s="20"/>
      <c r="AF40" s="21"/>
      <c r="AG40" s="21"/>
      <c r="AH40" s="21"/>
      <c r="AI40" s="21"/>
      <c r="AJ40" s="22"/>
      <c r="AK40" s="22"/>
      <c r="AL40" s="22"/>
      <c r="AM40" s="22"/>
      <c r="AN40" s="23"/>
      <c r="AO40" s="24"/>
      <c r="AP40" s="18"/>
      <c r="AQ40" s="18"/>
      <c r="AR40" s="25"/>
      <c r="AS40" s="23"/>
      <c r="AT40" s="23"/>
      <c r="AU40" s="24"/>
      <c r="AV40" s="23"/>
      <c r="AW40" s="18"/>
      <c r="AX40" s="30"/>
    </row>
    <row r="41" spans="1:50" ht="13" x14ac:dyDescent="0.3">
      <c r="A41" s="36"/>
      <c r="B41" s="93"/>
      <c r="C41" s="93"/>
      <c r="D41" s="21"/>
      <c r="E41" s="21"/>
      <c r="F41" s="21"/>
      <c r="G41" s="21"/>
      <c r="H41" s="21"/>
      <c r="I41" s="21"/>
      <c r="J41" s="21"/>
      <c r="K41" s="21"/>
      <c r="L41" s="21"/>
      <c r="M41" s="21"/>
      <c r="N41" s="21"/>
      <c r="O41" s="21"/>
      <c r="P41" s="21"/>
      <c r="Q41" s="21"/>
      <c r="R41" s="21"/>
      <c r="S41" s="21"/>
      <c r="T41" s="21"/>
      <c r="U41" s="21"/>
      <c r="V41" s="21"/>
      <c r="W41" s="21"/>
      <c r="X41" s="21"/>
      <c r="Y41" s="29"/>
      <c r="Z41" s="21"/>
      <c r="AA41" s="21"/>
      <c r="AB41" s="20"/>
      <c r="AC41" s="20"/>
      <c r="AD41" s="20"/>
      <c r="AE41" s="20"/>
      <c r="AF41" s="21"/>
      <c r="AG41" s="21"/>
      <c r="AH41" s="21"/>
      <c r="AI41" s="21"/>
      <c r="AJ41" s="22"/>
      <c r="AK41" s="22"/>
      <c r="AL41" s="22"/>
      <c r="AM41" s="22"/>
      <c r="AN41" s="23"/>
      <c r="AO41" s="24"/>
      <c r="AP41" s="18"/>
      <c r="AQ41" s="18"/>
      <c r="AR41" s="25"/>
      <c r="AS41" s="23"/>
      <c r="AT41" s="23"/>
      <c r="AU41" s="24"/>
      <c r="AV41" s="23"/>
      <c r="AW41" s="18"/>
      <c r="AX41" s="30"/>
    </row>
    <row r="42" spans="1:50" ht="13" x14ac:dyDescent="0.3">
      <c r="A42" s="36"/>
      <c r="B42" s="93"/>
      <c r="C42" s="93"/>
      <c r="D42" s="21"/>
      <c r="E42" s="21"/>
      <c r="F42" s="21"/>
      <c r="G42" s="21"/>
      <c r="H42" s="21"/>
      <c r="I42" s="21"/>
      <c r="J42" s="21"/>
      <c r="K42" s="21"/>
      <c r="L42" s="21"/>
      <c r="M42" s="21"/>
      <c r="N42" s="21"/>
      <c r="O42" s="21"/>
      <c r="P42" s="21"/>
      <c r="Q42" s="21"/>
      <c r="R42" s="21"/>
      <c r="S42" s="28"/>
      <c r="T42" s="21"/>
      <c r="U42" s="21"/>
      <c r="V42" s="21"/>
      <c r="W42" s="21"/>
      <c r="X42" s="21"/>
      <c r="Y42" s="29"/>
      <c r="Z42" s="21"/>
      <c r="AA42" s="21"/>
      <c r="AB42" s="20"/>
      <c r="AC42" s="20"/>
      <c r="AD42" s="20"/>
      <c r="AE42" s="20"/>
      <c r="AF42" s="21"/>
      <c r="AG42" s="21"/>
      <c r="AH42" s="21"/>
      <c r="AI42" s="21"/>
      <c r="AJ42" s="22"/>
      <c r="AK42" s="22"/>
      <c r="AL42" s="22"/>
      <c r="AM42" s="22"/>
      <c r="AN42" s="23"/>
      <c r="AO42" s="24"/>
      <c r="AP42" s="18"/>
      <c r="AQ42" s="18"/>
      <c r="AR42" s="25"/>
      <c r="AS42" s="23"/>
      <c r="AT42" s="23"/>
      <c r="AU42" s="24"/>
      <c r="AV42" s="23"/>
      <c r="AW42" s="18"/>
      <c r="AX42" s="30"/>
    </row>
    <row r="43" spans="1:50" ht="13" x14ac:dyDescent="0.3">
      <c r="A43" s="36"/>
      <c r="B43" s="93"/>
      <c r="C43" s="93"/>
      <c r="D43" s="21"/>
      <c r="E43" s="21"/>
      <c r="F43" s="21"/>
      <c r="G43" s="21"/>
      <c r="H43" s="21"/>
      <c r="I43" s="21"/>
      <c r="J43" s="21"/>
      <c r="K43" s="21"/>
      <c r="L43" s="21"/>
      <c r="M43" s="21"/>
      <c r="N43" s="21"/>
      <c r="O43" s="21"/>
      <c r="P43" s="21"/>
      <c r="Q43" s="21"/>
      <c r="R43" s="21"/>
      <c r="S43" s="28"/>
      <c r="T43" s="21"/>
      <c r="U43" s="21"/>
      <c r="V43" s="21"/>
      <c r="W43" s="21"/>
      <c r="X43" s="21"/>
      <c r="Y43" s="29"/>
      <c r="Z43" s="21"/>
      <c r="AA43" s="21"/>
      <c r="AB43" s="20"/>
      <c r="AC43" s="20"/>
      <c r="AD43" s="20"/>
      <c r="AE43" s="20"/>
      <c r="AF43" s="21"/>
      <c r="AG43" s="21"/>
      <c r="AH43" s="21"/>
      <c r="AI43" s="21"/>
      <c r="AJ43" s="22"/>
      <c r="AK43" s="22"/>
      <c r="AL43" s="22"/>
      <c r="AM43" s="22"/>
      <c r="AN43" s="23"/>
      <c r="AO43" s="24"/>
      <c r="AP43" s="18"/>
      <c r="AQ43" s="18"/>
      <c r="AR43" s="25"/>
      <c r="AS43" s="23"/>
      <c r="AT43" s="23"/>
      <c r="AU43" s="24"/>
      <c r="AV43" s="23"/>
      <c r="AW43" s="18"/>
      <c r="AX43" s="30"/>
    </row>
    <row r="44" spans="1:50" ht="13" x14ac:dyDescent="0.3">
      <c r="A44" s="36"/>
      <c r="B44" s="93"/>
      <c r="C44" s="93"/>
      <c r="D44" s="21"/>
      <c r="E44" s="21"/>
      <c r="F44" s="21"/>
      <c r="G44" s="21"/>
      <c r="H44" s="21"/>
      <c r="I44" s="21"/>
      <c r="J44" s="21"/>
      <c r="K44" s="21"/>
      <c r="L44" s="21"/>
      <c r="M44" s="21"/>
      <c r="N44" s="21"/>
      <c r="O44" s="21"/>
      <c r="P44" s="21"/>
      <c r="Q44" s="21"/>
      <c r="R44" s="21"/>
      <c r="S44" s="28"/>
      <c r="T44" s="21"/>
      <c r="U44" s="21"/>
      <c r="V44" s="21"/>
      <c r="W44" s="21"/>
      <c r="X44" s="21"/>
      <c r="Y44" s="29"/>
      <c r="Z44" s="21"/>
      <c r="AA44" s="21"/>
      <c r="AB44" s="20"/>
      <c r="AC44" s="20"/>
      <c r="AD44" s="20"/>
      <c r="AE44" s="20"/>
      <c r="AF44" s="21"/>
      <c r="AG44" s="21"/>
      <c r="AH44" s="21"/>
      <c r="AI44" s="21"/>
      <c r="AJ44" s="22"/>
      <c r="AK44" s="22"/>
      <c r="AL44" s="22"/>
      <c r="AM44" s="22"/>
      <c r="AN44" s="23"/>
      <c r="AO44" s="24"/>
      <c r="AP44" s="18"/>
      <c r="AQ44" s="18"/>
      <c r="AR44" s="25"/>
      <c r="AS44" s="23"/>
      <c r="AT44" s="23"/>
      <c r="AU44" s="24"/>
      <c r="AV44" s="23"/>
      <c r="AW44" s="18"/>
      <c r="AX44" s="30"/>
    </row>
    <row r="45" spans="1:50" ht="13" x14ac:dyDescent="0.3">
      <c r="A45" s="36"/>
      <c r="B45" s="93"/>
      <c r="C45" s="93"/>
      <c r="D45" s="21"/>
      <c r="E45" s="21"/>
      <c r="F45" s="21"/>
      <c r="G45" s="21"/>
      <c r="H45" s="21"/>
      <c r="I45" s="21"/>
      <c r="J45" s="21"/>
      <c r="K45" s="21"/>
      <c r="L45" s="21"/>
      <c r="M45" s="21"/>
      <c r="N45" s="21"/>
      <c r="O45" s="21"/>
      <c r="P45" s="21"/>
      <c r="Q45" s="21"/>
      <c r="R45" s="21"/>
      <c r="S45" s="28"/>
      <c r="T45" s="21"/>
      <c r="U45" s="21"/>
      <c r="V45" s="21"/>
      <c r="W45" s="21"/>
      <c r="X45" s="21"/>
      <c r="Y45" s="29"/>
      <c r="Z45" s="21"/>
      <c r="AA45" s="21"/>
      <c r="AB45" s="20"/>
      <c r="AC45" s="20"/>
      <c r="AD45" s="20"/>
      <c r="AE45" s="20"/>
      <c r="AF45" s="21"/>
      <c r="AG45" s="21"/>
      <c r="AH45" s="21"/>
      <c r="AI45" s="21"/>
      <c r="AJ45" s="22"/>
      <c r="AK45" s="22"/>
      <c r="AL45" s="22"/>
      <c r="AM45" s="22"/>
      <c r="AN45" s="23"/>
      <c r="AO45" s="24"/>
      <c r="AP45" s="18"/>
      <c r="AQ45" s="18"/>
      <c r="AR45" s="25"/>
      <c r="AS45" s="23"/>
      <c r="AT45" s="23"/>
      <c r="AU45" s="24"/>
      <c r="AV45" s="23"/>
      <c r="AW45" s="18"/>
      <c r="AX45" s="30"/>
    </row>
    <row r="46" spans="1:50" ht="13" x14ac:dyDescent="0.3">
      <c r="A46" s="36"/>
      <c r="B46" s="93"/>
      <c r="C46" s="93"/>
      <c r="D46" s="21" t="s">
        <v>39</v>
      </c>
      <c r="E46" s="21"/>
      <c r="F46" s="21"/>
      <c r="G46" s="21"/>
      <c r="H46" s="21"/>
      <c r="I46" s="147"/>
      <c r="J46" s="148"/>
      <c r="K46" s="148"/>
      <c r="L46" s="148"/>
      <c r="M46" s="148"/>
      <c r="N46" s="148"/>
      <c r="O46" s="148"/>
      <c r="P46" s="148"/>
      <c r="Q46" s="148"/>
      <c r="R46" s="148"/>
      <c r="S46" s="148"/>
      <c r="T46" s="148"/>
      <c r="U46" s="149"/>
      <c r="V46" s="21"/>
      <c r="W46" s="21"/>
      <c r="X46" s="21"/>
      <c r="Y46" s="29"/>
      <c r="Z46" s="21"/>
      <c r="AA46" s="21"/>
      <c r="AB46" s="20"/>
      <c r="AC46" s="20"/>
      <c r="AD46" s="20"/>
      <c r="AE46" s="20"/>
      <c r="AF46" s="21"/>
      <c r="AG46" s="21"/>
      <c r="AH46" s="21"/>
      <c r="AI46" s="21"/>
      <c r="AJ46" s="22"/>
      <c r="AK46" s="22"/>
      <c r="AL46" s="22"/>
      <c r="AM46" s="22"/>
      <c r="AN46" s="23"/>
      <c r="AO46" s="24"/>
      <c r="AP46" s="18"/>
      <c r="AQ46" s="18"/>
      <c r="AR46" s="25"/>
      <c r="AS46" s="23"/>
      <c r="AT46" s="23"/>
      <c r="AU46" s="24"/>
      <c r="AV46" s="23"/>
      <c r="AW46" s="18"/>
      <c r="AX46" s="30"/>
    </row>
    <row r="47" spans="1:50" ht="13" x14ac:dyDescent="0.3">
      <c r="A47" s="36"/>
      <c r="B47" s="93"/>
      <c r="C47" s="93"/>
      <c r="D47" s="21"/>
      <c r="E47" s="21"/>
      <c r="F47" s="21"/>
      <c r="G47" s="21"/>
      <c r="H47" s="21"/>
      <c r="I47" s="21"/>
      <c r="J47" s="21"/>
      <c r="K47" s="21"/>
      <c r="L47" s="21"/>
      <c r="M47" s="21"/>
      <c r="N47" s="21"/>
      <c r="O47" s="21"/>
      <c r="P47" s="21"/>
      <c r="Q47" s="21"/>
      <c r="R47" s="21"/>
      <c r="S47" s="28"/>
      <c r="T47" s="21"/>
      <c r="U47" s="21"/>
      <c r="V47" s="21"/>
      <c r="W47" s="21"/>
      <c r="X47" s="21"/>
      <c r="Y47" s="29"/>
      <c r="Z47" s="21"/>
      <c r="AA47" s="21"/>
      <c r="AB47" s="20"/>
      <c r="AC47" s="20"/>
      <c r="AD47" s="20"/>
      <c r="AE47" s="20"/>
      <c r="AF47" s="21"/>
      <c r="AG47" s="21"/>
      <c r="AH47" s="21"/>
      <c r="AI47" s="21"/>
      <c r="AJ47" s="22"/>
      <c r="AK47" s="22"/>
      <c r="AL47" s="22"/>
      <c r="AM47" s="22"/>
      <c r="AN47" s="23"/>
      <c r="AO47" s="24"/>
      <c r="AP47" s="18"/>
      <c r="AQ47" s="18"/>
      <c r="AR47" s="25"/>
      <c r="AS47" s="23"/>
      <c r="AT47" s="23"/>
      <c r="AU47" s="24"/>
      <c r="AV47" s="23"/>
      <c r="AW47" s="18"/>
      <c r="AX47" s="30"/>
    </row>
    <row r="48" spans="1:50" ht="13" x14ac:dyDescent="0.3">
      <c r="A48" s="36"/>
      <c r="B48" s="93"/>
      <c r="C48" s="93"/>
      <c r="D48" s="21" t="s">
        <v>40</v>
      </c>
      <c r="E48" s="21"/>
      <c r="F48" s="147"/>
      <c r="G48" s="148"/>
      <c r="H48" s="148"/>
      <c r="I48" s="149"/>
      <c r="J48" s="21"/>
      <c r="K48" s="21" t="s">
        <v>41</v>
      </c>
      <c r="L48" s="21"/>
      <c r="M48" s="50"/>
      <c r="N48" s="21"/>
      <c r="O48" s="21" t="s">
        <v>42</v>
      </c>
      <c r="P48" s="21"/>
      <c r="Q48" s="150"/>
      <c r="R48" s="151"/>
      <c r="S48" s="28"/>
      <c r="T48" s="21"/>
      <c r="U48" s="21"/>
      <c r="V48" s="21"/>
      <c r="W48" s="21"/>
      <c r="X48" s="21"/>
      <c r="Y48" s="29"/>
      <c r="Z48" s="21"/>
      <c r="AA48" s="21"/>
      <c r="AB48" s="20"/>
      <c r="AC48" s="20"/>
      <c r="AD48" s="20"/>
      <c r="AE48" s="20"/>
      <c r="AF48" s="21"/>
      <c r="AG48" s="21"/>
      <c r="AH48" s="21"/>
      <c r="AI48" s="21"/>
      <c r="AJ48" s="22"/>
      <c r="AK48" s="22"/>
      <c r="AL48" s="22"/>
      <c r="AM48" s="22"/>
      <c r="AN48" s="23"/>
      <c r="AO48" s="24"/>
      <c r="AP48" s="18"/>
      <c r="AQ48" s="18"/>
      <c r="AR48" s="25"/>
      <c r="AS48" s="23"/>
      <c r="AT48" s="23"/>
      <c r="AU48" s="24"/>
      <c r="AV48" s="23"/>
      <c r="AW48" s="18"/>
      <c r="AX48" s="30"/>
    </row>
    <row r="49" spans="1:50" ht="13" x14ac:dyDescent="0.3">
      <c r="A49" s="36"/>
      <c r="B49" s="93"/>
      <c r="C49" s="93"/>
      <c r="D49" s="21"/>
      <c r="E49" s="21"/>
      <c r="F49" s="21"/>
      <c r="G49" s="21"/>
      <c r="H49" s="21"/>
      <c r="I49" s="21"/>
      <c r="J49" s="21"/>
      <c r="K49" s="21"/>
      <c r="L49" s="21"/>
      <c r="M49" s="21"/>
      <c r="N49" s="21"/>
      <c r="O49" s="21"/>
      <c r="P49" s="21"/>
      <c r="Q49" s="21"/>
      <c r="R49" s="21"/>
      <c r="S49" s="28"/>
      <c r="T49" s="21"/>
      <c r="U49" s="21"/>
      <c r="V49" s="21"/>
      <c r="W49" s="21"/>
      <c r="X49" s="21"/>
      <c r="Y49" s="29"/>
      <c r="Z49" s="21"/>
      <c r="AA49" s="21"/>
      <c r="AB49" s="20"/>
      <c r="AC49" s="20"/>
      <c r="AD49" s="20"/>
      <c r="AE49" s="20"/>
      <c r="AF49" s="21"/>
      <c r="AG49" s="21"/>
      <c r="AH49" s="21"/>
      <c r="AI49" s="21"/>
      <c r="AJ49" s="22"/>
      <c r="AK49" s="22"/>
      <c r="AL49" s="22"/>
      <c r="AM49" s="22"/>
      <c r="AN49" s="23"/>
      <c r="AO49" s="24"/>
      <c r="AP49" s="18"/>
      <c r="AQ49" s="18"/>
      <c r="AR49" s="25"/>
      <c r="AS49" s="23"/>
      <c r="AT49" s="23"/>
      <c r="AU49" s="24"/>
      <c r="AV49" s="23"/>
      <c r="AW49" s="18"/>
      <c r="AX49" s="30"/>
    </row>
    <row r="50" spans="1:50" ht="13" x14ac:dyDescent="0.3">
      <c r="A50" s="36"/>
      <c r="B50" s="93"/>
      <c r="C50" s="93"/>
      <c r="D50" s="21" t="s">
        <v>43</v>
      </c>
      <c r="E50" s="21"/>
      <c r="F50" s="21"/>
      <c r="G50" s="21"/>
      <c r="H50" s="147"/>
      <c r="I50" s="148"/>
      <c r="J50" s="148"/>
      <c r="K50" s="148"/>
      <c r="L50" s="148"/>
      <c r="M50" s="148"/>
      <c r="N50" s="148"/>
      <c r="O50" s="148"/>
      <c r="P50" s="148"/>
      <c r="Q50" s="148"/>
      <c r="R50" s="148"/>
      <c r="S50" s="148"/>
      <c r="T50" s="148"/>
      <c r="U50" s="149"/>
      <c r="V50" s="21"/>
      <c r="W50" s="21"/>
      <c r="X50" s="21"/>
      <c r="Y50" s="29"/>
      <c r="Z50" s="21"/>
      <c r="AA50" s="21"/>
      <c r="AB50" s="20"/>
      <c r="AC50" s="20"/>
      <c r="AD50" s="20"/>
      <c r="AE50" s="20"/>
      <c r="AF50" s="21"/>
      <c r="AG50" s="21"/>
      <c r="AH50" s="21"/>
      <c r="AI50" s="21"/>
      <c r="AJ50" s="22"/>
      <c r="AK50" s="22"/>
      <c r="AL50" s="22"/>
      <c r="AM50" s="22"/>
      <c r="AN50" s="23"/>
      <c r="AO50" s="24"/>
      <c r="AP50" s="18"/>
      <c r="AQ50" s="18"/>
      <c r="AR50" s="25"/>
      <c r="AS50" s="23"/>
      <c r="AT50" s="23"/>
      <c r="AU50" s="24"/>
      <c r="AV50" s="23"/>
      <c r="AW50" s="18"/>
      <c r="AX50" s="30"/>
    </row>
    <row r="51" spans="1:50" ht="13" x14ac:dyDescent="0.3">
      <c r="A51" s="36"/>
      <c r="B51" s="93"/>
      <c r="C51" s="93"/>
      <c r="D51" s="21"/>
      <c r="E51" s="21"/>
      <c r="F51" s="21"/>
      <c r="G51" s="21"/>
      <c r="H51" s="21"/>
      <c r="I51" s="21"/>
      <c r="J51" s="21"/>
      <c r="K51" s="21"/>
      <c r="L51" s="21"/>
      <c r="M51" s="21"/>
      <c r="N51" s="21"/>
      <c r="O51" s="21"/>
      <c r="P51" s="21"/>
      <c r="Q51" s="21"/>
      <c r="R51" s="21"/>
      <c r="S51" s="28"/>
      <c r="T51" s="21"/>
      <c r="U51" s="21"/>
      <c r="V51" s="21"/>
      <c r="W51" s="21"/>
      <c r="X51" s="21"/>
      <c r="Y51" s="29"/>
      <c r="Z51" s="21"/>
      <c r="AA51" s="21"/>
      <c r="AB51" s="20"/>
      <c r="AC51" s="20"/>
      <c r="AD51" s="20"/>
      <c r="AE51" s="20"/>
      <c r="AF51" s="21"/>
      <c r="AG51" s="21"/>
      <c r="AH51" s="21"/>
      <c r="AI51" s="21"/>
      <c r="AJ51" s="22"/>
      <c r="AK51" s="22"/>
      <c r="AL51" s="22"/>
      <c r="AM51" s="22"/>
      <c r="AN51" s="51"/>
      <c r="AO51" s="24"/>
      <c r="AP51" s="51"/>
      <c r="AQ51" s="51"/>
      <c r="AR51" s="25"/>
      <c r="AS51" s="51"/>
      <c r="AT51" s="51"/>
      <c r="AU51" s="24"/>
      <c r="AV51" s="51"/>
      <c r="AW51" s="51"/>
      <c r="AX51" s="30"/>
    </row>
    <row r="52" spans="1:50" ht="13" x14ac:dyDescent="0.3">
      <c r="A52" s="36"/>
      <c r="B52" s="93"/>
      <c r="C52" s="93"/>
      <c r="D52" s="21" t="s">
        <v>44</v>
      </c>
      <c r="E52" s="21"/>
      <c r="F52" s="21"/>
      <c r="G52" s="21"/>
      <c r="H52" s="18"/>
      <c r="I52" s="52"/>
      <c r="J52" s="53" t="s">
        <v>45</v>
      </c>
      <c r="K52" s="52"/>
      <c r="L52" s="53" t="s">
        <v>45</v>
      </c>
      <c r="M52" s="155"/>
      <c r="N52" s="156"/>
      <c r="O52" s="21"/>
      <c r="P52" s="21" t="s">
        <v>46</v>
      </c>
      <c r="Q52" s="21"/>
      <c r="R52" s="157"/>
      <c r="S52" s="158"/>
      <c r="T52" s="21"/>
      <c r="U52" s="21"/>
      <c r="V52" s="21"/>
      <c r="W52" s="21"/>
      <c r="X52" s="21"/>
      <c r="Y52" s="29"/>
      <c r="Z52" s="21"/>
      <c r="AA52" s="21"/>
      <c r="AB52" s="20"/>
      <c r="AC52" s="20"/>
      <c r="AD52" s="20"/>
      <c r="AE52" s="20"/>
      <c r="AF52" s="21"/>
      <c r="AG52" s="21"/>
      <c r="AH52" s="21"/>
      <c r="AI52" s="21"/>
      <c r="AJ52" s="22"/>
      <c r="AK52" s="22"/>
      <c r="AL52" s="22"/>
      <c r="AM52" s="22"/>
      <c r="AN52" s="23"/>
      <c r="AO52" s="24"/>
      <c r="AP52" s="18"/>
      <c r="AQ52" s="18"/>
      <c r="AR52" s="25"/>
      <c r="AS52" s="23"/>
      <c r="AT52" s="23"/>
      <c r="AU52" s="24"/>
      <c r="AV52" s="23"/>
      <c r="AW52" s="18"/>
      <c r="AX52" s="30"/>
    </row>
    <row r="53" spans="1:50" ht="13" x14ac:dyDescent="0.3">
      <c r="A53" s="36"/>
      <c r="B53" s="93"/>
      <c r="C53" s="93"/>
      <c r="D53" s="21"/>
      <c r="E53" s="21"/>
      <c r="F53" s="21"/>
      <c r="G53" s="21"/>
      <c r="H53" s="21"/>
      <c r="I53" s="21"/>
      <c r="J53" s="21"/>
      <c r="K53" s="21"/>
      <c r="L53" s="21"/>
      <c r="M53" s="21"/>
      <c r="N53" s="21"/>
      <c r="O53" s="21"/>
      <c r="P53" s="21"/>
      <c r="Q53" s="21"/>
      <c r="R53" s="21"/>
      <c r="S53" s="28"/>
      <c r="T53" s="21"/>
      <c r="U53" s="21"/>
      <c r="V53" s="21"/>
      <c r="W53" s="21"/>
      <c r="X53" s="21"/>
      <c r="Y53" s="29"/>
      <c r="Z53" s="21"/>
      <c r="AA53" s="21"/>
      <c r="AB53" s="20"/>
      <c r="AC53" s="20"/>
      <c r="AD53" s="20"/>
      <c r="AE53" s="20"/>
      <c r="AF53" s="21"/>
      <c r="AG53" s="21"/>
      <c r="AH53" s="21"/>
      <c r="AI53" s="21"/>
      <c r="AJ53" s="22"/>
      <c r="AK53" s="22"/>
      <c r="AL53" s="22"/>
      <c r="AM53" s="22"/>
      <c r="AN53" s="23"/>
      <c r="AO53" s="24"/>
      <c r="AP53" s="18"/>
      <c r="AQ53" s="18"/>
      <c r="AR53" s="23"/>
      <c r="AS53" s="23"/>
      <c r="AT53" s="23"/>
      <c r="AU53" s="24"/>
      <c r="AV53" s="23"/>
      <c r="AW53" s="18"/>
      <c r="AX53" s="54"/>
    </row>
    <row r="54" spans="1:50" ht="13" x14ac:dyDescent="0.3">
      <c r="A54" s="36"/>
      <c r="B54" s="93"/>
      <c r="C54" s="93"/>
      <c r="D54" s="21" t="s">
        <v>47</v>
      </c>
      <c r="E54" s="21"/>
      <c r="F54" s="21"/>
      <c r="G54" s="21"/>
      <c r="H54" s="21"/>
      <c r="I54" s="147"/>
      <c r="J54" s="148"/>
      <c r="K54" s="148"/>
      <c r="L54" s="148"/>
      <c r="M54" s="148"/>
      <c r="N54" s="148"/>
      <c r="O54" s="148"/>
      <c r="P54" s="148"/>
      <c r="Q54" s="148"/>
      <c r="R54" s="148"/>
      <c r="S54" s="148"/>
      <c r="T54" s="148"/>
      <c r="U54" s="149"/>
      <c r="V54" s="21"/>
      <c r="W54" s="21"/>
      <c r="X54" s="21"/>
      <c r="Y54" s="29"/>
      <c r="Z54" s="21"/>
      <c r="AA54" s="21"/>
      <c r="AB54" s="20"/>
      <c r="AC54" s="20"/>
      <c r="AD54" s="20"/>
      <c r="AE54" s="20"/>
      <c r="AF54" s="21"/>
      <c r="AG54" s="21"/>
      <c r="AH54" s="21"/>
      <c r="AI54" s="21"/>
      <c r="AJ54" s="22"/>
      <c r="AK54" s="22"/>
      <c r="AL54" s="22"/>
      <c r="AM54" s="22"/>
      <c r="AN54" s="23"/>
      <c r="AO54" s="24"/>
      <c r="AP54" s="18"/>
      <c r="AQ54" s="18"/>
      <c r="AR54" s="23"/>
      <c r="AS54" s="23"/>
      <c r="AT54" s="23"/>
      <c r="AU54" s="24"/>
      <c r="AV54" s="23"/>
      <c r="AW54" s="18"/>
      <c r="AX54" s="54"/>
    </row>
    <row r="55" spans="1:50" ht="13" x14ac:dyDescent="0.3">
      <c r="A55" s="36"/>
      <c r="B55" s="21"/>
      <c r="C55" s="21"/>
      <c r="D55" s="21"/>
      <c r="E55" s="21"/>
      <c r="F55" s="21"/>
      <c r="G55" s="21"/>
      <c r="H55" s="21"/>
      <c r="I55" s="21"/>
      <c r="J55" s="21"/>
      <c r="K55" s="21"/>
      <c r="L55" s="21"/>
      <c r="M55" s="21"/>
      <c r="N55" s="21"/>
      <c r="O55" s="21"/>
      <c r="P55" s="21"/>
      <c r="Q55" s="28"/>
      <c r="R55" s="21"/>
      <c r="S55" s="21"/>
      <c r="T55" s="21"/>
      <c r="U55" s="21"/>
      <c r="V55" s="21"/>
      <c r="W55" s="21"/>
      <c r="X55" s="21"/>
      <c r="Y55" s="29"/>
      <c r="Z55" s="21"/>
      <c r="AA55" s="21"/>
      <c r="AB55" s="20"/>
      <c r="AC55" s="20"/>
      <c r="AD55" s="20"/>
      <c r="AE55" s="20"/>
      <c r="AF55" s="21"/>
      <c r="AG55" s="21"/>
      <c r="AH55" s="21"/>
      <c r="AI55" s="21"/>
      <c r="AJ55" s="22"/>
      <c r="AK55" s="22"/>
      <c r="AL55" s="22"/>
      <c r="AM55" s="22"/>
      <c r="AN55" s="23"/>
      <c r="AO55" s="24"/>
      <c r="AP55" s="18"/>
      <c r="AQ55" s="18"/>
      <c r="AR55" s="23"/>
      <c r="AS55" s="23"/>
      <c r="AT55" s="23"/>
      <c r="AU55" s="24"/>
      <c r="AV55" s="23"/>
      <c r="AW55" s="18"/>
      <c r="AX55" s="54"/>
    </row>
    <row r="56" spans="1:50" ht="13" x14ac:dyDescent="0.3">
      <c r="A56" s="36"/>
      <c r="B56" s="21"/>
      <c r="C56" s="21"/>
      <c r="D56" s="21"/>
      <c r="E56" s="21"/>
      <c r="F56" s="21"/>
      <c r="G56" s="21"/>
      <c r="H56" s="21"/>
      <c r="I56" s="21"/>
      <c r="J56" s="21"/>
      <c r="K56" s="21"/>
      <c r="L56" s="21"/>
      <c r="M56" s="21"/>
      <c r="N56" s="21"/>
      <c r="O56" s="21"/>
      <c r="P56" s="21"/>
      <c r="Q56" s="28"/>
      <c r="R56" s="21"/>
      <c r="S56" s="21"/>
      <c r="T56" s="21"/>
      <c r="U56" s="21"/>
      <c r="V56" s="21"/>
      <c r="W56" s="21"/>
      <c r="X56" s="21"/>
      <c r="Y56" s="29"/>
      <c r="Z56" s="21"/>
      <c r="AA56" s="21"/>
      <c r="AB56" s="20"/>
      <c r="AC56" s="20"/>
      <c r="AD56" s="20"/>
      <c r="AE56" s="20"/>
      <c r="AF56" s="21"/>
      <c r="AG56" s="21"/>
      <c r="AH56" s="21"/>
      <c r="AI56" s="21"/>
      <c r="AJ56" s="22"/>
      <c r="AK56" s="22"/>
      <c r="AL56" s="22"/>
      <c r="AM56" s="22"/>
      <c r="AN56" s="23"/>
      <c r="AO56" s="24"/>
      <c r="AP56" s="18"/>
      <c r="AQ56" s="18"/>
      <c r="AR56" s="23"/>
      <c r="AS56" s="23"/>
      <c r="AT56" s="23"/>
      <c r="AU56" s="24"/>
      <c r="AV56" s="23"/>
      <c r="AW56" s="18"/>
      <c r="AX56" s="54"/>
    </row>
    <row r="57" spans="1:50" ht="13" x14ac:dyDescent="0.3">
      <c r="A57" s="55" t="s">
        <v>48</v>
      </c>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7"/>
      <c r="AC57" s="57"/>
      <c r="AD57" s="57"/>
      <c r="AE57" s="57"/>
      <c r="AF57" s="58"/>
      <c r="AG57" s="58"/>
      <c r="AH57" s="58"/>
      <c r="AI57" s="58"/>
      <c r="AJ57" s="59"/>
      <c r="AK57" s="59"/>
      <c r="AL57" s="59"/>
      <c r="AM57" s="59"/>
      <c r="AN57" s="60"/>
      <c r="AO57" s="61"/>
      <c r="AP57" s="62"/>
      <c r="AQ57" s="62"/>
      <c r="AR57" s="60"/>
      <c r="AS57" s="60"/>
      <c r="AT57" s="60"/>
      <c r="AU57" s="61"/>
      <c r="AV57" s="60"/>
      <c r="AW57" s="62"/>
      <c r="AX57" s="63"/>
    </row>
    <row r="58" spans="1:50" x14ac:dyDescent="0.25">
      <c r="A58" s="159"/>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c r="AM58" s="160"/>
      <c r="AN58" s="160"/>
      <c r="AO58" s="160"/>
      <c r="AP58" s="160"/>
      <c r="AQ58" s="160"/>
      <c r="AR58" s="160"/>
      <c r="AS58" s="160"/>
      <c r="AT58" s="160"/>
      <c r="AU58" s="160"/>
      <c r="AV58" s="160"/>
      <c r="AW58" s="160"/>
      <c r="AX58" s="161"/>
    </row>
    <row r="59" spans="1:50" x14ac:dyDescent="0.25">
      <c r="A59" s="162"/>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c r="AH59" s="163"/>
      <c r="AI59" s="163"/>
      <c r="AJ59" s="163"/>
      <c r="AK59" s="163"/>
      <c r="AL59" s="163"/>
      <c r="AM59" s="163"/>
      <c r="AN59" s="163"/>
      <c r="AO59" s="163"/>
      <c r="AP59" s="163"/>
      <c r="AQ59" s="163"/>
      <c r="AR59" s="163"/>
      <c r="AS59" s="163"/>
      <c r="AT59" s="163"/>
      <c r="AU59" s="163"/>
      <c r="AV59" s="163"/>
      <c r="AW59" s="163"/>
      <c r="AX59" s="164"/>
    </row>
    <row r="60" spans="1:50" x14ac:dyDescent="0.25">
      <c r="A60" s="162"/>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4"/>
    </row>
    <row r="61" spans="1:50" x14ac:dyDescent="0.25">
      <c r="A61" s="162"/>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163"/>
      <c r="AO61" s="163"/>
      <c r="AP61" s="163"/>
      <c r="AQ61" s="163"/>
      <c r="AR61" s="163"/>
      <c r="AS61" s="163"/>
      <c r="AT61" s="163"/>
      <c r="AU61" s="163"/>
      <c r="AV61" s="163"/>
      <c r="AW61" s="163"/>
      <c r="AX61" s="164"/>
    </row>
    <row r="62" spans="1:50" x14ac:dyDescent="0.25">
      <c r="A62" s="162"/>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c r="AK62" s="163"/>
      <c r="AL62" s="163"/>
      <c r="AM62" s="163"/>
      <c r="AN62" s="163"/>
      <c r="AO62" s="163"/>
      <c r="AP62" s="163"/>
      <c r="AQ62" s="163"/>
      <c r="AR62" s="163"/>
      <c r="AS62" s="163"/>
      <c r="AT62" s="163"/>
      <c r="AU62" s="163"/>
      <c r="AV62" s="163"/>
      <c r="AW62" s="163"/>
      <c r="AX62" s="164"/>
    </row>
    <row r="63" spans="1:50" x14ac:dyDescent="0.25">
      <c r="A63" s="165"/>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c r="AU63" s="166"/>
      <c r="AV63" s="166"/>
      <c r="AW63" s="166"/>
      <c r="AX63" s="167"/>
    </row>
    <row r="64" spans="1:50" ht="13" x14ac:dyDescent="0.3">
      <c r="A64" s="26"/>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5"/>
      <c r="AK64" s="64"/>
      <c r="AL64" s="64"/>
      <c r="AM64" s="64"/>
      <c r="AN64" s="65"/>
      <c r="AO64" s="64"/>
      <c r="AP64" s="64"/>
      <c r="AQ64" s="64"/>
      <c r="AR64" s="64"/>
      <c r="AS64" s="64"/>
      <c r="AT64" s="64"/>
      <c r="AU64" s="64"/>
      <c r="AV64" s="64"/>
      <c r="AW64" s="64"/>
      <c r="AX64" s="66"/>
    </row>
    <row r="65" spans="1:50" x14ac:dyDescent="0.25">
      <c r="A65" s="27"/>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41"/>
    </row>
    <row r="66" spans="1:50" ht="13" x14ac:dyDescent="0.3">
      <c r="A66" s="67"/>
      <c r="B66" s="68"/>
      <c r="C66" s="94" t="s">
        <v>49</v>
      </c>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9"/>
      <c r="AF66" s="69"/>
      <c r="AG66" s="69"/>
      <c r="AH66" s="69"/>
      <c r="AI66" s="69"/>
      <c r="AJ66" s="69"/>
      <c r="AK66" s="68"/>
      <c r="AL66" s="68"/>
      <c r="AM66" s="68"/>
      <c r="AN66" s="68"/>
      <c r="AO66" s="68"/>
      <c r="AP66" s="68"/>
      <c r="AQ66" s="68"/>
      <c r="AR66" s="68"/>
      <c r="AS66" s="68"/>
      <c r="AT66" s="68"/>
      <c r="AU66" s="68"/>
      <c r="AV66" s="68"/>
      <c r="AW66" s="68"/>
      <c r="AX66" s="70"/>
    </row>
    <row r="67" spans="1:50" x14ac:dyDescent="0.25">
      <c r="A67" s="27"/>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41"/>
    </row>
    <row r="68" spans="1:50" ht="13.5" thickBot="1" x14ac:dyDescent="0.35">
      <c r="A68" s="27"/>
      <c r="B68" s="95"/>
      <c r="C68" s="168"/>
      <c r="D68" s="168"/>
      <c r="E68" s="168"/>
      <c r="F68" s="168"/>
      <c r="G68" s="168"/>
      <c r="H68" s="168"/>
      <c r="I68" s="168"/>
      <c r="J68" s="168"/>
      <c r="K68" s="168"/>
      <c r="L68" s="168"/>
      <c r="M68" s="18"/>
      <c r="N68" s="18"/>
      <c r="O68" s="168"/>
      <c r="P68" s="168"/>
      <c r="Q68" s="168"/>
      <c r="R68" s="168"/>
      <c r="S68" s="168"/>
      <c r="T68" s="168"/>
      <c r="U68" s="168"/>
      <c r="V68" s="168"/>
      <c r="W68" s="168"/>
      <c r="X68" s="168"/>
      <c r="Y68" s="168"/>
      <c r="Z68" s="68"/>
      <c r="AA68" s="169" t="str">
        <f>CONCATENATE(K21,"/",O21,"/",S21)</f>
        <v>//</v>
      </c>
      <c r="AB68" s="169"/>
      <c r="AC68" s="169"/>
      <c r="AD68" s="169"/>
      <c r="AE68" s="68"/>
      <c r="AF68" s="68"/>
      <c r="AG68" s="68"/>
      <c r="AH68" s="68"/>
      <c r="AI68" s="68"/>
      <c r="AJ68" s="68"/>
      <c r="AK68" s="68"/>
      <c r="AL68" s="68"/>
      <c r="AM68" s="68"/>
      <c r="AN68" s="68"/>
      <c r="AO68" s="68"/>
      <c r="AP68" s="68"/>
      <c r="AQ68" s="18"/>
      <c r="AR68" s="18"/>
      <c r="AS68" s="18"/>
      <c r="AT68" s="18"/>
      <c r="AU68" s="18"/>
      <c r="AV68" s="18"/>
      <c r="AW68" s="18"/>
      <c r="AX68" s="41"/>
    </row>
    <row r="69" spans="1:50" x14ac:dyDescent="0.25">
      <c r="A69" s="27"/>
      <c r="B69" s="18"/>
      <c r="C69" s="21" t="s">
        <v>50</v>
      </c>
      <c r="D69" s="21"/>
      <c r="E69" s="21"/>
      <c r="F69" s="21"/>
      <c r="G69" s="21"/>
      <c r="H69" s="21"/>
      <c r="I69" s="21"/>
      <c r="J69" s="21"/>
      <c r="K69" s="21"/>
      <c r="L69" s="21"/>
      <c r="M69" s="21"/>
      <c r="N69" s="21"/>
      <c r="O69" s="21" t="s">
        <v>51</v>
      </c>
      <c r="P69" s="21"/>
      <c r="Q69" s="21"/>
      <c r="R69" s="21"/>
      <c r="S69" s="21"/>
      <c r="T69" s="21"/>
      <c r="U69" s="21"/>
      <c r="V69" s="21"/>
      <c r="W69" s="21"/>
      <c r="X69" s="21"/>
      <c r="Y69" s="21"/>
      <c r="Z69" s="21"/>
      <c r="AA69" s="21" t="s">
        <v>52</v>
      </c>
      <c r="AB69" s="21"/>
      <c r="AC69" s="18"/>
      <c r="AD69" s="18"/>
      <c r="AE69" s="18"/>
      <c r="AF69" s="18"/>
      <c r="AG69" s="18"/>
      <c r="AH69" s="18"/>
      <c r="AI69" s="18"/>
      <c r="AJ69" s="18"/>
      <c r="AK69" s="18"/>
      <c r="AL69" s="18"/>
      <c r="AM69" s="18"/>
      <c r="AN69" s="18"/>
      <c r="AO69" s="18"/>
      <c r="AP69" s="18"/>
      <c r="AQ69" s="18"/>
      <c r="AR69" s="18"/>
      <c r="AS69" s="18"/>
      <c r="AT69" s="18"/>
      <c r="AU69" s="18"/>
      <c r="AV69" s="18"/>
      <c r="AW69" s="18"/>
      <c r="AX69" s="41"/>
    </row>
    <row r="70" spans="1:50" x14ac:dyDescent="0.25">
      <c r="A70" s="27"/>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41"/>
    </row>
    <row r="71" spans="1:50" ht="13" thickBot="1" x14ac:dyDescent="0.3">
      <c r="A71" s="71"/>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3"/>
    </row>
  </sheetData>
  <sheetProtection algorithmName="SHA-512" hashValue="Nm651ASAmgMGo4MrxqRhffqZ67eCiUnKzQAwWVv/PMDB9VVhx5utZIHNeRWLJu1mqsdlSIXGxJ9pvG8perBRDA==" saltValue="N5KNm51R1we4eOBvARx0kA==" spinCount="100000" sheet="1" selectLockedCells="1"/>
  <mergeCells count="28">
    <mergeCell ref="I54:U54"/>
    <mergeCell ref="A58:AX63"/>
    <mergeCell ref="C68:L68"/>
    <mergeCell ref="O68:Y68"/>
    <mergeCell ref="AA68:AD68"/>
    <mergeCell ref="I46:U46"/>
    <mergeCell ref="F48:I48"/>
    <mergeCell ref="Q48:R48"/>
    <mergeCell ref="H50:U50"/>
    <mergeCell ref="M52:N52"/>
    <mergeCell ref="R52:S52"/>
    <mergeCell ref="B25:W27"/>
    <mergeCell ref="AB25:AW26"/>
    <mergeCell ref="AB19:AW21"/>
    <mergeCell ref="AB32:AW33"/>
    <mergeCell ref="I37:U37"/>
    <mergeCell ref="S21:T21"/>
    <mergeCell ref="A11:AX12"/>
    <mergeCell ref="A13:Y14"/>
    <mergeCell ref="Z13:AX14"/>
    <mergeCell ref="G17:U17"/>
    <mergeCell ref="S19:T19"/>
    <mergeCell ref="A10:AX10"/>
    <mergeCell ref="A3:H3"/>
    <mergeCell ref="AS6:AX6"/>
    <mergeCell ref="AQ7:AX7"/>
    <mergeCell ref="AO8:AX8"/>
    <mergeCell ref="A9:AX9"/>
  </mergeCells>
  <conditionalFormatting sqref="AR37:AR52 AX26:AX52">
    <cfRule type="cellIs" dxfId="0" priority="3" stopIfTrue="1" operator="equal">
      <formula>"Crude Oil"</formula>
    </cfRule>
  </conditionalFormatting>
  <conditionalFormatting sqref="AR37:AR52">
    <cfRule type="iconSet" priority="2">
      <iconSet iconSet="3Symbols2">
        <cfvo type="percent" val="0"/>
        <cfvo type="percent" val="33"/>
        <cfvo type="percent" val="67"/>
      </iconSet>
    </cfRule>
  </conditionalFormatting>
  <conditionalFormatting sqref="AX26:AX52">
    <cfRule type="iconSet" priority="6">
      <iconSet iconSet="3Symbols2">
        <cfvo type="percent" val="0"/>
        <cfvo type="percent" val="33"/>
        <cfvo type="percent" val="67"/>
      </iconSet>
    </cfRule>
  </conditionalFormatting>
  <dataValidations count="12">
    <dataValidation type="textLength" allowBlank="1" showInputMessage="1" showErrorMessage="1" sqref="M48 M41" xr:uid="{00000000-0002-0000-0000-000000000000}">
      <formula1>2</formula1>
      <formula2>2</formula2>
    </dataValidation>
    <dataValidation type="whole" allowBlank="1" showInputMessage="1" showErrorMessage="1" error="Enter a 1 digit number from 0 to 9." sqref="AN37:AN57 AP37:AQ57 AS37:AT57 AV37:AW57" xr:uid="{00000000-0002-0000-0000-000001000000}">
      <formula1>0</formula1>
      <formula2>9</formula2>
    </dataValidation>
    <dataValidation type="textLength" allowBlank="1" showInputMessage="1" showErrorMessage="1" sqref="Q41 Q48" xr:uid="{00000000-0002-0000-0000-000002000000}">
      <formula1>5</formula1>
      <formula2>5</formula2>
    </dataValidation>
    <dataValidation type="textLength" allowBlank="1" showInputMessage="1" showErrorMessage="1" sqref="K52 I52" xr:uid="{00000000-0002-0000-0000-000003000000}">
      <formula1>3</formula1>
      <formula2>3</formula2>
    </dataValidation>
    <dataValidation type="textLength" allowBlank="1" showInputMessage="1" showErrorMessage="1" sqref="M52" xr:uid="{00000000-0002-0000-0000-000004000000}">
      <formula1>4</formula1>
      <formula2>4</formula2>
    </dataValidation>
    <dataValidation allowBlank="1" showInputMessage="1" showErrorMessage="1" error="Enter a 1 digit number from 0 to 9." sqref="AR37:AR57 AX26:AX57" xr:uid="{00000000-0002-0000-0000-000005000000}"/>
    <dataValidation type="list" allowBlank="1" showInputMessage="1" showErrorMessage="1" sqref="R57" xr:uid="{00000000-0002-0000-0000-000006000000}">
      <formula1>PORTS</formula1>
    </dataValidation>
    <dataValidation type="whole" allowBlank="1" showInputMessage="1" showErrorMessage="1" error="Please enter the current year." sqref="S21:T21 S19" xr:uid="{00000000-0002-0000-0000-000007000000}">
      <formula1>2010</formula1>
      <formula2>2030</formula2>
    </dataValidation>
    <dataValidation type="whole" allowBlank="1" showInputMessage="1" showErrorMessage="1" error="Please enter a value from 1 to 31." prompt="Please enter a value from 1 to 31." sqref="O21" xr:uid="{00000000-0002-0000-0000-000008000000}">
      <formula1>1</formula1>
      <formula2>31</formula2>
    </dataValidation>
    <dataValidation type="textLength" allowBlank="1" showInputMessage="1" showErrorMessage="1" error="Please enter a two digit number to represent the month (i.e., January should be 01)." sqref="K21" xr:uid="{00000000-0002-0000-0000-000009000000}">
      <formula1>2</formula1>
      <formula2>2</formula2>
    </dataValidation>
    <dataValidation type="whole" allowBlank="1" showInputMessage="1" showErrorMessage="1" sqref="P19" xr:uid="{00000000-0002-0000-0000-00000A000000}">
      <formula1>1</formula1>
      <formula2>12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00000000-0002-0000-0000-00000B000000}">
      <formula1>2</formula1>
      <formula2>2</formula2>
    </dataValidation>
  </dataValidations>
  <hyperlinks>
    <hyperlink ref="AI29" r:id="rId1" xr:uid="{225B422B-ACA6-477E-B341-7FC196DA0ACE}"/>
    <hyperlink ref="AO8" r:id="rId2" xr:uid="{EBC53C77-111C-4200-8FF5-8F6F2F78FC97}"/>
  </hyperlinks>
  <printOptions horizontalCentered="1"/>
  <pageMargins left="0.5" right="0.5" top="0.5" bottom="0.48" header="0.5" footer="0.25"/>
  <pageSetup scale="6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6385" r:id="rId6" name="Check Box 1">
              <controlPr defaultSize="0" autoFill="0" autoLine="0" autoPict="0">
                <anchor moveWithCells="1">
                  <from>
                    <xdr:col>3</xdr:col>
                    <xdr:colOff>31750</xdr:colOff>
                    <xdr:row>28</xdr:row>
                    <xdr:rowOff>12700</xdr:rowOff>
                  </from>
                  <to>
                    <xdr:col>10</xdr:col>
                    <xdr:colOff>146050</xdr:colOff>
                    <xdr:row>29</xdr:row>
                    <xdr:rowOff>107950</xdr:rowOff>
                  </to>
                </anchor>
              </controlPr>
            </control>
          </mc:Choice>
        </mc:AlternateContent>
        <mc:AlternateContent xmlns:mc="http://schemas.openxmlformats.org/markup-compatibility/2006">
          <mc:Choice Requires="x14">
            <control shapeId="16386" r:id="rId7" name="Check Box 2">
              <controlPr defaultSize="0" autoFill="0" autoLine="0" autoPict="0">
                <anchor moveWithCells="1">
                  <from>
                    <xdr:col>14</xdr:col>
                    <xdr:colOff>19050</xdr:colOff>
                    <xdr:row>31</xdr:row>
                    <xdr:rowOff>0</xdr:rowOff>
                  </from>
                  <to>
                    <xdr:col>19</xdr:col>
                    <xdr:colOff>69850</xdr:colOff>
                    <xdr:row>32</xdr:row>
                    <xdr:rowOff>69850</xdr:rowOff>
                  </to>
                </anchor>
              </controlPr>
            </control>
          </mc:Choice>
        </mc:AlternateContent>
        <mc:AlternateContent xmlns:mc="http://schemas.openxmlformats.org/markup-compatibility/2006">
          <mc:Choice Requires="x14">
            <control shapeId="16388" r:id="rId8" name="Check Box 4">
              <controlPr defaultSize="0" autoFill="0" autoLine="0" autoPict="0">
                <anchor>
                  <from>
                    <xdr:col>26</xdr:col>
                    <xdr:colOff>165100</xdr:colOff>
                    <xdr:row>15</xdr:row>
                    <xdr:rowOff>38100</xdr:rowOff>
                  </from>
                  <to>
                    <xdr:col>41</xdr:col>
                    <xdr:colOff>88900</xdr:colOff>
                    <xdr:row>17</xdr:row>
                    <xdr:rowOff>19050</xdr:rowOff>
                  </to>
                </anchor>
              </controlPr>
            </control>
          </mc:Choice>
        </mc:AlternateContent>
        <mc:AlternateContent xmlns:mc="http://schemas.openxmlformats.org/markup-compatibility/2006">
          <mc:Choice Requires="x14">
            <control shapeId="16389" r:id="rId9" name="Check Box 5">
              <controlPr defaultSize="0" autoFill="0" autoLine="0" autoPict="0">
                <anchor moveWithCells="1">
                  <from>
                    <xdr:col>14</xdr:col>
                    <xdr:colOff>19050</xdr:colOff>
                    <xdr:row>32</xdr:row>
                    <xdr:rowOff>107950</xdr:rowOff>
                  </from>
                  <to>
                    <xdr:col>21</xdr:col>
                    <xdr:colOff>146050</xdr:colOff>
                    <xdr:row>34</xdr:row>
                    <xdr:rowOff>50800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D000000}">
          <x14:formula1>
            <xm:f>Facility!$A$11:$A$34</xm:f>
          </x14:formula1>
          <xm:sqref>G17:U17</xm:sqref>
        </x14:dataValidation>
        <x14:dataValidation type="list" allowBlank="1" showInputMessage="1" showErrorMessage="1" xr:uid="{00000000-0002-0000-0000-00000C000000}">
          <x14:formula1>
            <xm:f>Facility!$A$2:$A$7</xm:f>
          </x14:formula1>
          <xm:sqref>I37:U37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B79"/>
  <sheetViews>
    <sheetView zoomScale="70" zoomScaleNormal="70" workbookViewId="0">
      <selection activeCell="O33" sqref="O33:S33"/>
    </sheetView>
  </sheetViews>
  <sheetFormatPr defaultColWidth="9.1796875" defaultRowHeight="12.5" x14ac:dyDescent="0.25"/>
  <cols>
    <col min="1" max="1" width="5.7265625" customWidth="1"/>
    <col min="2" max="13" width="4" customWidth="1"/>
    <col min="14" max="14" width="9.7265625" customWidth="1"/>
    <col min="15" max="23" width="4" customWidth="1"/>
    <col min="24" max="24" width="4.1796875" customWidth="1"/>
    <col min="25" max="26" width="4" customWidth="1"/>
    <col min="27" max="29" width="4.1796875" customWidth="1"/>
    <col min="30" max="31" width="4" customWidth="1"/>
    <col min="32" max="34" width="4.1796875" customWidth="1"/>
    <col min="35" max="38" width="4" customWidth="1"/>
    <col min="39" max="39" width="4.1796875" customWidth="1"/>
    <col min="40" max="43" width="4" customWidth="1"/>
    <col min="44" max="44" width="4.1796875" customWidth="1"/>
    <col min="45" max="46" width="4" customWidth="1"/>
    <col min="47" max="49" width="4.1796875" customWidth="1"/>
    <col min="50" max="51" width="4" customWidth="1"/>
    <col min="52" max="54" width="4.1796875" customWidth="1"/>
    <col min="55" max="56" width="4" customWidth="1"/>
    <col min="57" max="59" width="4.1796875" customWidth="1"/>
    <col min="60" max="63" width="4" customWidth="1"/>
    <col min="64" max="64" width="4.1796875" customWidth="1"/>
    <col min="65" max="68" width="4" customWidth="1"/>
    <col min="69" max="69" width="4.1796875" customWidth="1"/>
    <col min="70" max="73" width="4" customWidth="1"/>
    <col min="74" max="74" width="4.1796875" customWidth="1"/>
    <col min="75" max="78" width="4" customWidth="1"/>
    <col min="79" max="79" width="4.1796875" customWidth="1"/>
    <col min="80" max="80" width="2.7265625" customWidth="1"/>
    <col min="81" max="16384" width="9.1796875" style="109"/>
  </cols>
  <sheetData>
    <row r="1" spans="1:80" ht="12.75" customHeight="1" x14ac:dyDescent="0.25">
      <c r="A1" s="266" t="s">
        <v>53</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7"/>
      <c r="AR1" s="267"/>
      <c r="AS1" s="267"/>
      <c r="AT1" s="267"/>
      <c r="AU1" s="267"/>
      <c r="AV1" s="267"/>
      <c r="AW1" s="267"/>
      <c r="AX1" s="267"/>
      <c r="AY1" s="267"/>
      <c r="AZ1" s="267"/>
      <c r="BA1" s="267"/>
      <c r="BB1" s="267"/>
      <c r="BC1" s="267"/>
      <c r="BD1" s="267"/>
      <c r="BE1" s="267"/>
      <c r="BF1" s="267"/>
      <c r="BG1" s="267"/>
      <c r="BH1" s="267"/>
      <c r="BI1" s="267"/>
      <c r="BJ1" s="267"/>
      <c r="BK1" s="267"/>
      <c r="BL1" s="267"/>
      <c r="BM1" s="267"/>
      <c r="BN1" s="267"/>
      <c r="BO1" s="267"/>
      <c r="BP1" s="267"/>
      <c r="BQ1" s="267"/>
      <c r="BR1" s="267"/>
      <c r="BS1" s="267"/>
      <c r="BT1" s="267"/>
      <c r="BU1" s="267"/>
      <c r="BV1" s="267"/>
      <c r="BW1" s="267"/>
      <c r="BX1" s="267"/>
      <c r="BY1" s="267"/>
      <c r="BZ1" s="267"/>
      <c r="CA1" s="268"/>
    </row>
    <row r="2" spans="1:80" ht="13.5" customHeight="1" thickBot="1" x14ac:dyDescent="0.3">
      <c r="A2" s="269"/>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270"/>
      <c r="AR2" s="270"/>
      <c r="AS2" s="270"/>
      <c r="AT2" s="270"/>
      <c r="AU2" s="270"/>
      <c r="AV2" s="270"/>
      <c r="AW2" s="270"/>
      <c r="AX2" s="270"/>
      <c r="AY2" s="270"/>
      <c r="AZ2" s="270"/>
      <c r="BA2" s="270"/>
      <c r="BB2" s="270"/>
      <c r="BC2" s="270"/>
      <c r="BD2" s="270"/>
      <c r="BE2" s="270"/>
      <c r="BF2" s="270"/>
      <c r="BG2" s="270"/>
      <c r="BH2" s="270"/>
      <c r="BI2" s="270"/>
      <c r="BJ2" s="270"/>
      <c r="BK2" s="270"/>
      <c r="BL2" s="270"/>
      <c r="BM2" s="270"/>
      <c r="BN2" s="270"/>
      <c r="BO2" s="270"/>
      <c r="BP2" s="270"/>
      <c r="BQ2" s="270"/>
      <c r="BR2" s="270"/>
      <c r="BS2" s="270"/>
      <c r="BT2" s="270"/>
      <c r="BU2" s="270"/>
      <c r="BV2" s="270"/>
      <c r="BW2" s="270"/>
      <c r="BX2" s="270"/>
      <c r="BY2" s="270"/>
      <c r="BZ2" s="270"/>
      <c r="CA2" s="271"/>
    </row>
    <row r="3" spans="1:80" x14ac:dyDescent="0.25">
      <c r="A3" s="7"/>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9"/>
    </row>
    <row r="4" spans="1:80" x14ac:dyDescent="0.25">
      <c r="A4" s="10"/>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2"/>
    </row>
    <row r="5" spans="1:80" x14ac:dyDescent="0.25">
      <c r="A5" s="275"/>
      <c r="B5" s="276"/>
      <c r="C5" s="276"/>
      <c r="D5" s="276"/>
      <c r="E5" s="276"/>
      <c r="F5" s="276"/>
      <c r="G5" s="276"/>
      <c r="H5" s="276"/>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2"/>
    </row>
    <row r="6" spans="1:80" x14ac:dyDescent="0.25">
      <c r="A6" s="1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2"/>
    </row>
    <row r="7" spans="1:80" x14ac:dyDescent="0.25">
      <c r="A7" s="1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2"/>
    </row>
    <row r="8" spans="1:80" x14ac:dyDescent="0.25">
      <c r="A8" s="10"/>
      <c r="B8" s="11"/>
      <c r="C8" s="11"/>
      <c r="D8" s="11"/>
      <c r="E8" s="11"/>
      <c r="F8" s="11"/>
      <c r="G8" s="11"/>
      <c r="H8" s="11"/>
      <c r="I8" s="11"/>
      <c r="J8" s="11"/>
      <c r="K8" s="11"/>
      <c r="L8" s="11"/>
      <c r="M8" s="2"/>
      <c r="N8" s="2"/>
      <c r="O8" s="2"/>
      <c r="P8" s="11"/>
      <c r="Q8" s="11"/>
      <c r="R8" s="11"/>
      <c r="S8" s="2"/>
      <c r="T8" s="2"/>
      <c r="U8" s="2"/>
      <c r="V8" s="2"/>
      <c r="W8" s="2"/>
      <c r="X8" s="2"/>
      <c r="Y8" s="2"/>
      <c r="Z8" s="2"/>
      <c r="AA8" s="2"/>
      <c r="AB8" s="2"/>
      <c r="AC8" s="2"/>
      <c r="AD8" s="2"/>
      <c r="AE8" s="2"/>
      <c r="AF8" s="2"/>
      <c r="AG8" s="2"/>
      <c r="AH8" s="2"/>
      <c r="AI8" s="2"/>
      <c r="AJ8" s="2"/>
      <c r="AK8" s="2"/>
      <c r="AL8" s="2"/>
      <c r="AM8" s="2"/>
      <c r="AN8" s="2"/>
      <c r="AO8" s="11"/>
      <c r="AP8" s="11"/>
      <c r="AQ8" s="11"/>
      <c r="AR8" s="11"/>
      <c r="AS8" s="2"/>
      <c r="AT8" s="2"/>
      <c r="AU8" s="2"/>
      <c r="AV8" s="2"/>
      <c r="AW8" s="2"/>
      <c r="AX8" s="2"/>
      <c r="AY8" s="2"/>
      <c r="AZ8" s="2"/>
      <c r="BA8" s="2"/>
      <c r="BB8" s="2"/>
      <c r="BC8" s="2"/>
      <c r="BD8" s="2"/>
      <c r="BE8" s="2"/>
      <c r="BF8" s="2"/>
      <c r="BG8" s="2"/>
      <c r="BH8" s="2"/>
      <c r="BI8" s="11"/>
      <c r="BJ8" s="11"/>
      <c r="BK8" s="11"/>
      <c r="BL8" s="11"/>
      <c r="BM8" s="11"/>
      <c r="BN8" s="11"/>
      <c r="BO8" s="11"/>
      <c r="BP8" s="11"/>
      <c r="BQ8" s="11"/>
      <c r="BR8" s="2"/>
      <c r="BS8" s="11"/>
      <c r="BT8" s="251" t="s">
        <v>248</v>
      </c>
      <c r="BU8" s="251"/>
      <c r="BV8" s="251"/>
      <c r="BW8" s="251"/>
      <c r="BX8" s="251"/>
      <c r="BY8" s="251"/>
      <c r="BZ8" s="251"/>
      <c r="CA8" s="252"/>
      <c r="CB8" s="5"/>
    </row>
    <row r="9" spans="1:80" x14ac:dyDescent="0.25">
      <c r="A9" s="10"/>
      <c r="B9" s="11"/>
      <c r="C9" s="11"/>
      <c r="D9" s="11"/>
      <c r="E9" s="11"/>
      <c r="F9" s="11"/>
      <c r="G9" s="11"/>
      <c r="H9" s="11"/>
      <c r="I9" s="11"/>
      <c r="J9" s="11"/>
      <c r="K9" s="11"/>
      <c r="L9" s="11"/>
      <c r="M9" s="2"/>
      <c r="N9" s="2"/>
      <c r="O9" s="2"/>
      <c r="P9" s="2"/>
      <c r="Q9" s="2"/>
      <c r="R9" s="2"/>
      <c r="S9" s="11"/>
      <c r="T9" s="2"/>
      <c r="U9" s="2"/>
      <c r="V9" s="2"/>
      <c r="W9" s="2"/>
      <c r="X9" s="2"/>
      <c r="Y9" s="2"/>
      <c r="Z9" s="2"/>
      <c r="AA9" s="2"/>
      <c r="AB9" s="2"/>
      <c r="AC9" s="2"/>
      <c r="AD9" s="2"/>
      <c r="AE9" s="2"/>
      <c r="AF9" s="2"/>
      <c r="AG9" s="2"/>
      <c r="AH9" s="2"/>
      <c r="AI9" s="2"/>
      <c r="AJ9" s="2"/>
      <c r="AK9" s="2"/>
      <c r="AL9" s="2"/>
      <c r="AM9" s="2"/>
      <c r="AN9" s="2"/>
      <c r="AO9" s="11"/>
      <c r="AP9" s="11"/>
      <c r="AQ9" s="11"/>
      <c r="AR9" s="11"/>
      <c r="AS9" s="2"/>
      <c r="AT9" s="2"/>
      <c r="AU9" s="2"/>
      <c r="AV9" s="2"/>
      <c r="AW9" s="2"/>
      <c r="AX9" s="2"/>
      <c r="AY9" s="2"/>
      <c r="AZ9" s="2"/>
      <c r="BA9" s="2"/>
      <c r="BB9" s="2"/>
      <c r="BC9" s="2"/>
      <c r="BD9" s="2"/>
      <c r="BE9" s="2"/>
      <c r="BF9" s="2"/>
      <c r="BG9" s="2"/>
      <c r="BH9" s="2"/>
      <c r="BI9" s="11"/>
      <c r="BJ9" s="11"/>
      <c r="BK9" s="11"/>
      <c r="BL9" s="11"/>
      <c r="BM9" s="11"/>
      <c r="BN9" s="11"/>
      <c r="BO9" s="11"/>
      <c r="BP9" s="11"/>
      <c r="BQ9" s="11"/>
      <c r="BR9" s="2"/>
      <c r="BS9" s="277" t="s">
        <v>249</v>
      </c>
      <c r="BT9" s="277"/>
      <c r="BU9" s="277"/>
      <c r="BV9" s="277"/>
      <c r="BW9" s="277"/>
      <c r="BX9" s="277"/>
      <c r="BY9" s="277"/>
      <c r="BZ9" s="277"/>
      <c r="CA9" s="278"/>
      <c r="CB9" s="5"/>
    </row>
    <row r="10" spans="1:80" x14ac:dyDescent="0.25">
      <c r="A10" s="10"/>
      <c r="B10" s="11"/>
      <c r="C10" s="11"/>
      <c r="D10" s="11"/>
      <c r="E10" s="11"/>
      <c r="F10" s="11"/>
      <c r="G10" s="11"/>
      <c r="H10" s="11"/>
      <c r="I10" s="11"/>
      <c r="J10" s="11"/>
      <c r="K10" s="11"/>
      <c r="L10" s="11"/>
      <c r="M10" s="2"/>
      <c r="N10" s="2"/>
      <c r="O10" s="14"/>
      <c r="P10" s="14"/>
      <c r="Q10" s="14"/>
      <c r="R10" s="14"/>
      <c r="S10" s="14"/>
      <c r="T10" s="2"/>
      <c r="U10" s="2"/>
      <c r="V10" s="2"/>
      <c r="W10" s="2"/>
      <c r="X10" s="2"/>
      <c r="Y10" s="2"/>
      <c r="Z10" s="2"/>
      <c r="AA10" s="2"/>
      <c r="AB10" s="2"/>
      <c r="AC10" s="2"/>
      <c r="AD10" s="2"/>
      <c r="AE10" s="2"/>
      <c r="AF10" s="2"/>
      <c r="AG10" s="2"/>
      <c r="AH10" s="2"/>
      <c r="AI10" s="2"/>
      <c r="AJ10" s="2"/>
      <c r="AK10" s="2"/>
      <c r="AL10" s="2"/>
      <c r="AM10" s="2"/>
      <c r="AN10" s="2"/>
      <c r="AO10" s="11"/>
      <c r="AP10" s="11"/>
      <c r="AQ10" s="11"/>
      <c r="AR10" s="11"/>
      <c r="AS10" s="2"/>
      <c r="AT10" s="2"/>
      <c r="AU10" s="2"/>
      <c r="AV10" s="2"/>
      <c r="AW10" s="2"/>
      <c r="AX10" s="2"/>
      <c r="AY10" s="2"/>
      <c r="AZ10" s="2"/>
      <c r="BA10" s="2"/>
      <c r="BB10" s="2"/>
      <c r="BC10" s="2"/>
      <c r="BD10" s="2"/>
      <c r="BE10" s="2"/>
      <c r="BF10" s="2"/>
      <c r="BG10" s="2"/>
      <c r="BH10" s="2"/>
      <c r="BI10" s="11"/>
      <c r="BJ10" s="11"/>
      <c r="BK10" s="11"/>
      <c r="BL10" s="11"/>
      <c r="BM10" s="11"/>
      <c r="BN10" s="11"/>
      <c r="BO10" s="11"/>
      <c r="BP10" s="11"/>
      <c r="BQ10" s="11"/>
      <c r="BR10" s="14"/>
      <c r="BS10" s="132" t="s">
        <v>254</v>
      </c>
      <c r="BT10" s="133"/>
      <c r="BU10" s="133"/>
      <c r="BV10" s="133"/>
      <c r="BW10" s="133"/>
      <c r="BX10" s="133"/>
      <c r="BY10" s="133"/>
      <c r="BZ10" s="133"/>
      <c r="CA10" s="134"/>
      <c r="CB10" s="6"/>
    </row>
    <row r="11" spans="1:80" s="111" customFormat="1" ht="14" x14ac:dyDescent="0.3">
      <c r="A11" s="253" t="s">
        <v>10</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4"/>
      <c r="AY11" s="254"/>
      <c r="AZ11" s="254"/>
      <c r="BA11" s="254"/>
      <c r="BB11" s="254"/>
      <c r="BC11" s="254"/>
      <c r="BD11" s="254"/>
      <c r="BE11" s="254"/>
      <c r="BF11" s="254"/>
      <c r="BG11" s="254"/>
      <c r="BH11" s="254"/>
      <c r="BI11" s="254"/>
      <c r="BJ11" s="254"/>
      <c r="BK11" s="254"/>
      <c r="BL11" s="254"/>
      <c r="BM11" s="254"/>
      <c r="BN11" s="254"/>
      <c r="BO11" s="254"/>
      <c r="BP11" s="254"/>
      <c r="BQ11" s="254"/>
      <c r="BR11" s="254"/>
      <c r="BS11" s="254"/>
      <c r="BT11" s="254"/>
      <c r="BU11" s="254"/>
      <c r="BV11" s="254"/>
      <c r="BW11" s="254"/>
      <c r="BX11" s="254"/>
      <c r="BY11" s="254"/>
      <c r="BZ11" s="254"/>
      <c r="CA11" s="255"/>
      <c r="CB11" s="1"/>
    </row>
    <row r="12" spans="1:80" s="111" customFormat="1" ht="14" x14ac:dyDescent="0.3">
      <c r="A12" s="253" t="s">
        <v>12</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254"/>
      <c r="AY12" s="254"/>
      <c r="AZ12" s="254"/>
      <c r="BA12" s="254"/>
      <c r="BB12" s="254"/>
      <c r="BC12" s="254"/>
      <c r="BD12" s="254"/>
      <c r="BE12" s="254"/>
      <c r="BF12" s="254"/>
      <c r="BG12" s="254"/>
      <c r="BH12" s="254"/>
      <c r="BI12" s="254"/>
      <c r="BJ12" s="254"/>
      <c r="BK12" s="254"/>
      <c r="BL12" s="254"/>
      <c r="BM12" s="254"/>
      <c r="BN12" s="254"/>
      <c r="BO12" s="254"/>
      <c r="BP12" s="254"/>
      <c r="BQ12" s="254"/>
      <c r="BR12" s="254"/>
      <c r="BS12" s="254"/>
      <c r="BT12" s="254"/>
      <c r="BU12" s="254"/>
      <c r="BV12" s="254"/>
      <c r="BW12" s="254"/>
      <c r="BX12" s="254"/>
      <c r="BY12" s="254"/>
      <c r="BZ12" s="254"/>
      <c r="CA12" s="255"/>
      <c r="CB12" s="1"/>
    </row>
    <row r="13" spans="1:80" s="112" customFormat="1" ht="18.649999999999999" customHeight="1" x14ac:dyDescent="0.25">
      <c r="A13" s="272" t="str">
        <f>J21</f>
        <v xml:space="preserve"> </v>
      </c>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c r="BM13" s="273"/>
      <c r="BN13" s="273"/>
      <c r="BO13" s="273"/>
      <c r="BP13" s="273"/>
      <c r="BQ13" s="273"/>
      <c r="BR13" s="273"/>
      <c r="BS13" s="273"/>
      <c r="BT13" s="273"/>
      <c r="BU13" s="273"/>
      <c r="BV13" s="273"/>
      <c r="BW13" s="273"/>
      <c r="BX13" s="273"/>
      <c r="BY13" s="273"/>
      <c r="BZ13" s="273"/>
      <c r="CA13" s="274"/>
      <c r="CB13" s="74"/>
    </row>
    <row r="14" spans="1:80" ht="26.25" customHeight="1" x14ac:dyDescent="0.25">
      <c r="A14" s="259" t="s">
        <v>14</v>
      </c>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0"/>
      <c r="AY14" s="260"/>
      <c r="AZ14" s="260"/>
      <c r="BA14" s="260"/>
      <c r="BB14" s="260"/>
      <c r="BC14" s="260"/>
      <c r="BD14" s="260"/>
      <c r="BE14" s="260"/>
      <c r="BF14" s="260"/>
      <c r="BG14" s="260"/>
      <c r="BH14" s="260"/>
      <c r="BI14" s="260"/>
      <c r="BJ14" s="260"/>
      <c r="BK14" s="260"/>
      <c r="BL14" s="260"/>
      <c r="BM14" s="260"/>
      <c r="BN14" s="260"/>
      <c r="BO14" s="260"/>
      <c r="BP14" s="260"/>
      <c r="BQ14" s="260"/>
      <c r="BR14" s="260"/>
      <c r="BS14" s="260"/>
      <c r="BT14" s="260"/>
      <c r="BU14" s="260"/>
      <c r="BV14" s="260"/>
      <c r="BW14" s="260"/>
      <c r="BX14" s="260"/>
      <c r="BY14" s="260"/>
      <c r="BZ14" s="260"/>
      <c r="CA14" s="261"/>
    </row>
    <row r="15" spans="1:80" x14ac:dyDescent="0.25">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78"/>
      <c r="AO15" s="78"/>
      <c r="AP15" s="78"/>
      <c r="AQ15" s="78"/>
      <c r="AR15" s="78"/>
      <c r="AS15" s="11"/>
      <c r="AT15" s="11"/>
      <c r="AU15" s="11"/>
      <c r="AV15" s="11"/>
      <c r="AW15" s="11"/>
      <c r="AX15" s="11"/>
      <c r="AY15" s="11"/>
      <c r="AZ15" s="11"/>
      <c r="BA15" s="11"/>
      <c r="BB15" s="11"/>
      <c r="BC15" s="11"/>
      <c r="BD15" s="11"/>
      <c r="BE15" s="11"/>
      <c r="BF15" s="11"/>
      <c r="BG15" s="11"/>
      <c r="BH15" s="78"/>
      <c r="BI15" s="78"/>
      <c r="BJ15" s="78"/>
      <c r="BK15" s="78"/>
      <c r="BL15" s="78"/>
      <c r="BM15" s="78"/>
      <c r="BN15" s="78"/>
      <c r="BO15" s="78"/>
      <c r="BP15" s="78"/>
      <c r="BQ15" s="78"/>
      <c r="BR15" s="78"/>
      <c r="BS15" s="78"/>
      <c r="BT15" s="78"/>
      <c r="BU15" s="78"/>
      <c r="BV15" s="78"/>
      <c r="BW15" s="78"/>
      <c r="BX15" s="78"/>
      <c r="BY15" s="78"/>
      <c r="BZ15" s="78"/>
      <c r="CA15" s="80"/>
    </row>
    <row r="16" spans="1:80" x14ac:dyDescent="0.25">
      <c r="A16" s="10"/>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2"/>
    </row>
    <row r="17" spans="1:80" x14ac:dyDescent="0.25">
      <c r="A17" s="256" t="s">
        <v>2</v>
      </c>
      <c r="B17" s="257"/>
      <c r="C17" s="257"/>
      <c r="D17" s="257"/>
      <c r="E17" s="257"/>
      <c r="F17" s="257"/>
      <c r="G17" s="257"/>
      <c r="H17" s="257"/>
      <c r="I17" s="258"/>
      <c r="J17" s="248" t="str">
        <f>IF('(1)&amp;(2)'!G17=0," ",'(1)&amp;(2)'!G17)</f>
        <v xml:space="preserve"> </v>
      </c>
      <c r="K17" s="249"/>
      <c r="L17" s="249"/>
      <c r="M17" s="249"/>
      <c r="N17" s="249"/>
      <c r="O17" s="249"/>
      <c r="P17" s="249"/>
      <c r="Q17" s="249"/>
      <c r="R17" s="249"/>
      <c r="S17" s="249"/>
      <c r="T17" s="249"/>
      <c r="U17" s="2"/>
      <c r="V17" s="2"/>
      <c r="W17" s="2"/>
      <c r="X17" s="2"/>
      <c r="Y17" s="2"/>
      <c r="Z17" s="2"/>
      <c r="AA17" s="2"/>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2"/>
    </row>
    <row r="18" spans="1:80" hidden="1" x14ac:dyDescent="0.25">
      <c r="A18" s="256" t="s">
        <v>54</v>
      </c>
      <c r="B18" s="257"/>
      <c r="C18" s="257"/>
      <c r="D18" s="257"/>
      <c r="E18" s="257"/>
      <c r="F18" s="257"/>
      <c r="G18" s="257"/>
      <c r="H18" s="257"/>
      <c r="I18" s="258"/>
      <c r="J18" s="248" t="str">
        <f>_xlfn.IFNA(INDEX(Facility!$A$11:$B$34, MATCH(J17,Facility!A11:A34,0), 2), " ")</f>
        <v xml:space="preserve"> </v>
      </c>
      <c r="K18" s="249"/>
      <c r="L18" s="249"/>
      <c r="M18" s="249"/>
      <c r="N18" s="249"/>
      <c r="O18" s="249"/>
      <c r="P18" s="249"/>
      <c r="Q18" s="249"/>
      <c r="R18" s="249"/>
      <c r="S18" s="249"/>
      <c r="T18" s="249"/>
      <c r="U18" s="2"/>
      <c r="V18" s="2"/>
      <c r="W18" s="2"/>
      <c r="X18" s="2"/>
      <c r="Y18" s="2"/>
      <c r="Z18" s="2"/>
      <c r="AA18" s="2"/>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2"/>
    </row>
    <row r="19" spans="1:80" hidden="1" x14ac:dyDescent="0.25">
      <c r="A19" s="256" t="s">
        <v>55</v>
      </c>
      <c r="B19" s="257"/>
      <c r="C19" s="257"/>
      <c r="D19" s="257"/>
      <c r="E19" s="257"/>
      <c r="F19" s="257"/>
      <c r="G19" s="257"/>
      <c r="H19" s="257"/>
      <c r="I19" s="258"/>
      <c r="J19" s="248" t="str">
        <f>_xlfn.IFNA(INDEX(Facility!$A$11:$C$34, MATCH(J17,Facility!A11:A34,0), 3), "")</f>
        <v/>
      </c>
      <c r="K19" s="249"/>
      <c r="L19" s="249"/>
      <c r="M19" s="249"/>
      <c r="N19" s="249"/>
      <c r="O19" s="249"/>
      <c r="P19" s="249"/>
      <c r="Q19" s="249"/>
      <c r="R19" s="249"/>
      <c r="S19" s="249"/>
      <c r="T19" s="249"/>
      <c r="U19" s="2"/>
      <c r="V19" s="2"/>
      <c r="W19" s="2"/>
      <c r="X19" s="2"/>
      <c r="Y19" s="2"/>
      <c r="Z19" s="2"/>
      <c r="AA19" s="2"/>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2"/>
    </row>
    <row r="20" spans="1:80" x14ac:dyDescent="0.25">
      <c r="A20" s="256" t="s">
        <v>56</v>
      </c>
      <c r="B20" s="257"/>
      <c r="C20" s="257"/>
      <c r="D20" s="257"/>
      <c r="E20" s="257"/>
      <c r="F20" s="257"/>
      <c r="G20" s="257"/>
      <c r="H20" s="257"/>
      <c r="I20" s="258"/>
      <c r="J20" s="248" t="str">
        <f>IF(OR(J19="",J22="",J25=""),"",_xlfn.IFNA(_xlfn.CONCAT(J22,"-",J19,"-000-",J25,"-130"),""))</f>
        <v/>
      </c>
      <c r="K20" s="249"/>
      <c r="L20" s="249"/>
      <c r="M20" s="249"/>
      <c r="N20" s="249"/>
      <c r="O20" s="249"/>
      <c r="P20" s="249"/>
      <c r="Q20" s="249"/>
      <c r="R20" s="249"/>
      <c r="S20" s="249"/>
      <c r="T20" s="249"/>
      <c r="U20" s="2"/>
      <c r="V20" s="2"/>
      <c r="W20" s="2"/>
      <c r="X20" s="2"/>
      <c r="Y20" s="2"/>
      <c r="Z20" s="2"/>
      <c r="AA20" s="2"/>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2"/>
    </row>
    <row r="21" spans="1:80" ht="12.75" customHeight="1" x14ac:dyDescent="0.25">
      <c r="A21" s="256" t="s">
        <v>38</v>
      </c>
      <c r="B21" s="257"/>
      <c r="C21" s="257"/>
      <c r="D21" s="257"/>
      <c r="E21" s="257"/>
      <c r="F21" s="257"/>
      <c r="G21" s="257"/>
      <c r="H21" s="257"/>
      <c r="I21" s="258"/>
      <c r="J21" s="248" t="str">
        <f>_xlfn.IFNA(VLOOKUP('(1)&amp;(2)'!I37,Facility!A2:A7, 1, FALSE), " " )</f>
        <v xml:space="preserve"> </v>
      </c>
      <c r="K21" s="249"/>
      <c r="L21" s="249"/>
      <c r="M21" s="249"/>
      <c r="N21" s="249"/>
      <c r="O21" s="249"/>
      <c r="P21" s="249"/>
      <c r="Q21" s="249"/>
      <c r="R21" s="249"/>
      <c r="S21" s="249"/>
      <c r="T21" s="249"/>
      <c r="U21" s="2"/>
      <c r="V21" s="2"/>
      <c r="W21" s="2"/>
      <c r="X21" s="2"/>
      <c r="Y21" s="2"/>
      <c r="Z21" s="2"/>
      <c r="AA21" s="2"/>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2"/>
    </row>
    <row r="22" spans="1:80" ht="12.75" hidden="1" customHeight="1" x14ac:dyDescent="0.25">
      <c r="A22" s="256" t="s">
        <v>57</v>
      </c>
      <c r="B22" s="257"/>
      <c r="C22" s="257"/>
      <c r="D22" s="257"/>
      <c r="E22" s="257"/>
      <c r="F22" s="257"/>
      <c r="G22" s="257"/>
      <c r="H22" s="257"/>
      <c r="I22" s="258"/>
      <c r="J22" s="248" t="str">
        <f>_xlfn.IFNA(INDEX(Facility!$A$38:$B$45, MATCH(J21,Facility!B38:B45,0), 1), "")</f>
        <v/>
      </c>
      <c r="K22" s="249"/>
      <c r="L22" s="249"/>
      <c r="M22" s="249"/>
      <c r="N22" s="249"/>
      <c r="O22" s="249"/>
      <c r="P22" s="249"/>
      <c r="Q22" s="249"/>
      <c r="R22" s="249"/>
      <c r="S22" s="249"/>
      <c r="T22" s="249"/>
      <c r="U22" s="2"/>
      <c r="V22" s="2"/>
      <c r="W22" s="2"/>
      <c r="X22" s="2"/>
      <c r="Y22" s="2"/>
      <c r="Z22" s="2"/>
      <c r="AA22" s="2"/>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2"/>
    </row>
    <row r="23" spans="1:80" x14ac:dyDescent="0.25">
      <c r="A23" s="256" t="s">
        <v>58</v>
      </c>
      <c r="B23" s="257"/>
      <c r="C23" s="257"/>
      <c r="D23" s="257"/>
      <c r="E23" s="257"/>
      <c r="F23" s="257"/>
      <c r="G23" s="257"/>
      <c r="H23" s="257"/>
      <c r="I23" s="258"/>
      <c r="J23" s="248" t="str">
        <f>CONCATENATE('(1)&amp;(2)'!K21,"/",'(1)&amp;(2)'!O21,"/",'(1)&amp;(2)'!S21)</f>
        <v>//</v>
      </c>
      <c r="K23" s="249"/>
      <c r="L23" s="249"/>
      <c r="M23" s="249"/>
      <c r="N23" s="249"/>
      <c r="O23" s="249"/>
      <c r="P23" s="249"/>
      <c r="Q23" s="249"/>
      <c r="R23" s="249"/>
      <c r="S23" s="249"/>
      <c r="T23" s="249"/>
      <c r="U23" s="2"/>
      <c r="V23" s="2"/>
      <c r="W23" s="2"/>
      <c r="X23" s="2"/>
      <c r="Y23" s="2"/>
      <c r="Z23" s="2"/>
      <c r="AA23" s="2"/>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2"/>
    </row>
    <row r="24" spans="1:80" x14ac:dyDescent="0.25">
      <c r="A24" s="256" t="s">
        <v>59</v>
      </c>
      <c r="B24" s="257"/>
      <c r="C24" s="257"/>
      <c r="D24" s="257"/>
      <c r="E24" s="257"/>
      <c r="F24" s="257"/>
      <c r="G24" s="257"/>
      <c r="H24" s="257"/>
      <c r="I24" s="258"/>
      <c r="J24" s="248" t="str">
        <f>CONCATENATE('(1)&amp;(2)'!O19,"/",'(1)&amp;(2)'!S19)</f>
        <v>/</v>
      </c>
      <c r="K24" s="249"/>
      <c r="L24" s="249"/>
      <c r="M24" s="249"/>
      <c r="N24" s="249"/>
      <c r="O24" s="249"/>
      <c r="P24" s="249"/>
      <c r="Q24" s="249"/>
      <c r="R24" s="249"/>
      <c r="S24" s="249"/>
      <c r="T24" s="249"/>
      <c r="U24" s="2"/>
      <c r="V24" s="2"/>
      <c r="W24" s="2"/>
      <c r="X24" s="2"/>
      <c r="Y24" s="2"/>
      <c r="Z24" s="2"/>
      <c r="AA24" s="2"/>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2"/>
    </row>
    <row r="25" spans="1:80" hidden="1" x14ac:dyDescent="0.25">
      <c r="A25" s="256" t="s">
        <v>60</v>
      </c>
      <c r="B25" s="257"/>
      <c r="C25" s="257"/>
      <c r="D25" s="257"/>
      <c r="E25" s="257"/>
      <c r="F25" s="257"/>
      <c r="G25" s="257"/>
      <c r="H25" s="257"/>
      <c r="I25" s="258"/>
      <c r="J25" s="248" t="str">
        <f>CONCATENATE('(1)&amp;(2)'!S19,'(1)&amp;(2)'!O19)</f>
        <v/>
      </c>
      <c r="K25" s="249"/>
      <c r="L25" s="249"/>
      <c r="M25" s="249"/>
      <c r="N25" s="249"/>
      <c r="O25" s="249"/>
      <c r="P25" s="249"/>
      <c r="Q25" s="249"/>
      <c r="R25" s="249"/>
      <c r="S25" s="249"/>
      <c r="T25" s="249"/>
      <c r="U25" s="2"/>
      <c r="V25" s="2"/>
      <c r="W25" s="2"/>
      <c r="X25" s="2"/>
      <c r="Y25" s="2"/>
      <c r="Z25" s="2"/>
      <c r="AA25" s="2"/>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2"/>
    </row>
    <row r="26" spans="1:80" x14ac:dyDescent="0.25">
      <c r="A26" s="256" t="s">
        <v>61</v>
      </c>
      <c r="B26" s="257"/>
      <c r="C26" s="257"/>
      <c r="D26" s="257"/>
      <c r="E26" s="257"/>
      <c r="F26" s="257"/>
      <c r="G26" s="257"/>
      <c r="H26" s="257"/>
      <c r="I26" s="258"/>
      <c r="J26" s="248" t="str">
        <f>IF(Facility!B48=TRUE,"Y","N")</f>
        <v>N</v>
      </c>
      <c r="K26" s="249"/>
      <c r="L26" s="249"/>
      <c r="M26" s="249"/>
      <c r="N26" s="249"/>
      <c r="O26" s="249"/>
      <c r="P26" s="249"/>
      <c r="Q26" s="249"/>
      <c r="R26" s="249"/>
      <c r="S26" s="249"/>
      <c r="T26" s="249"/>
      <c r="U26" s="2"/>
      <c r="V26" s="2"/>
      <c r="W26" s="2"/>
      <c r="X26" s="2"/>
      <c r="Y26" s="2"/>
      <c r="Z26" s="2"/>
      <c r="AA26" s="2"/>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2"/>
    </row>
    <row r="27" spans="1:80" x14ac:dyDescent="0.25">
      <c r="A27" s="89"/>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2"/>
    </row>
    <row r="28" spans="1:80" x14ac:dyDescent="0.25">
      <c r="A28" s="90"/>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2"/>
    </row>
    <row r="29" spans="1:80" s="114" customFormat="1" ht="47.25" customHeight="1" x14ac:dyDescent="0.3">
      <c r="A29" s="101"/>
      <c r="B29" s="102"/>
      <c r="C29" s="102"/>
      <c r="D29" s="102"/>
      <c r="E29" s="102"/>
      <c r="F29" s="102"/>
      <c r="G29" s="102"/>
      <c r="H29" s="102"/>
      <c r="I29" s="102"/>
      <c r="J29" s="102"/>
      <c r="K29" s="102"/>
      <c r="L29" s="102"/>
      <c r="M29" s="102"/>
      <c r="N29" s="103"/>
      <c r="O29" s="182" t="s">
        <v>62</v>
      </c>
      <c r="P29" s="183"/>
      <c r="Q29" s="183"/>
      <c r="R29" s="183"/>
      <c r="S29" s="183"/>
      <c r="T29" s="183"/>
      <c r="U29" s="183"/>
      <c r="V29" s="183"/>
      <c r="W29" s="183"/>
      <c r="X29" s="183"/>
      <c r="Y29" s="183"/>
      <c r="Z29" s="183"/>
      <c r="AA29" s="183"/>
      <c r="AB29" s="183"/>
      <c r="AC29" s="183"/>
      <c r="AD29" s="183"/>
      <c r="AE29" s="183"/>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3"/>
      <c r="BD29" s="183"/>
      <c r="BE29" s="183"/>
      <c r="BF29" s="183"/>
      <c r="BG29" s="183"/>
      <c r="BH29" s="183"/>
      <c r="BI29" s="183"/>
      <c r="BJ29" s="183"/>
      <c r="BK29" s="183"/>
      <c r="BL29" s="183"/>
      <c r="BM29" s="183"/>
      <c r="BN29" s="183"/>
      <c r="BO29" s="183"/>
      <c r="BP29" s="183"/>
      <c r="BQ29" s="184"/>
      <c r="BR29" s="170" t="s">
        <v>63</v>
      </c>
      <c r="BS29" s="171"/>
      <c r="BT29" s="171"/>
      <c r="BU29" s="171"/>
      <c r="BV29" s="172"/>
      <c r="BW29" s="171" t="s">
        <v>64</v>
      </c>
      <c r="BX29" s="171"/>
      <c r="BY29" s="171"/>
      <c r="BZ29" s="171"/>
      <c r="CA29" s="250"/>
      <c r="CB29" s="104"/>
    </row>
    <row r="30" spans="1:80" s="110" customFormat="1" ht="40.5" customHeight="1" x14ac:dyDescent="0.3">
      <c r="A30" s="97"/>
      <c r="B30" s="98"/>
      <c r="C30" s="98"/>
      <c r="D30" s="98"/>
      <c r="E30" s="98"/>
      <c r="F30" s="98"/>
      <c r="G30" s="98"/>
      <c r="H30" s="98"/>
      <c r="I30" s="98"/>
      <c r="J30" s="98"/>
      <c r="K30" s="98"/>
      <c r="L30" s="98"/>
      <c r="M30" s="98"/>
      <c r="N30" s="99"/>
      <c r="O30" s="173" t="s">
        <v>65</v>
      </c>
      <c r="P30" s="174"/>
      <c r="Q30" s="174"/>
      <c r="R30" s="174"/>
      <c r="S30" s="216"/>
      <c r="T30" s="182" t="s">
        <v>66</v>
      </c>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262" t="s">
        <v>67</v>
      </c>
      <c r="BN30" s="186"/>
      <c r="BO30" s="186"/>
      <c r="BP30" s="186"/>
      <c r="BQ30" s="263"/>
      <c r="BR30" s="173" t="s">
        <v>68</v>
      </c>
      <c r="BS30" s="174"/>
      <c r="BT30" s="174"/>
      <c r="BU30" s="174"/>
      <c r="BV30" s="175"/>
      <c r="BW30" s="173" t="s">
        <v>69</v>
      </c>
      <c r="BX30" s="174"/>
      <c r="BY30" s="174"/>
      <c r="BZ30" s="174"/>
      <c r="CA30" s="175"/>
      <c r="CB30" s="5"/>
    </row>
    <row r="31" spans="1:80" ht="27.75" customHeight="1" x14ac:dyDescent="0.3">
      <c r="A31" s="202" t="s">
        <v>70</v>
      </c>
      <c r="B31" s="204" t="s">
        <v>71</v>
      </c>
      <c r="C31" s="205"/>
      <c r="D31" s="205"/>
      <c r="E31" s="205"/>
      <c r="F31" s="205"/>
      <c r="G31" s="205"/>
      <c r="H31" s="205"/>
      <c r="I31" s="205"/>
      <c r="J31" s="205"/>
      <c r="K31" s="205"/>
      <c r="L31" s="205"/>
      <c r="M31" s="206"/>
      <c r="N31" s="210" t="s">
        <v>72</v>
      </c>
      <c r="O31" s="176"/>
      <c r="P31" s="177"/>
      <c r="Q31" s="177"/>
      <c r="R31" s="177"/>
      <c r="S31" s="217"/>
      <c r="T31" s="212" t="s">
        <v>73</v>
      </c>
      <c r="U31" s="213"/>
      <c r="V31" s="213"/>
      <c r="W31" s="213"/>
      <c r="X31" s="214"/>
      <c r="Y31" s="194" t="s">
        <v>74</v>
      </c>
      <c r="Z31" s="195"/>
      <c r="AA31" s="195"/>
      <c r="AB31" s="195"/>
      <c r="AC31" s="195"/>
      <c r="AD31" s="195"/>
      <c r="AE31" s="195"/>
      <c r="AF31" s="195"/>
      <c r="AG31" s="195"/>
      <c r="AH31" s="196"/>
      <c r="AI31" s="185" t="s">
        <v>75</v>
      </c>
      <c r="AJ31" s="186"/>
      <c r="AK31" s="186"/>
      <c r="AL31" s="186"/>
      <c r="AM31" s="187"/>
      <c r="AN31" s="185" t="s">
        <v>76</v>
      </c>
      <c r="AO31" s="186"/>
      <c r="AP31" s="186"/>
      <c r="AQ31" s="186"/>
      <c r="AR31" s="187"/>
      <c r="AS31" s="195" t="s">
        <v>77</v>
      </c>
      <c r="AT31" s="195"/>
      <c r="AU31" s="195"/>
      <c r="AV31" s="195"/>
      <c r="AW31" s="195"/>
      <c r="AX31" s="195"/>
      <c r="AY31" s="195"/>
      <c r="AZ31" s="195"/>
      <c r="BA31" s="195"/>
      <c r="BB31" s="195"/>
      <c r="BC31" s="195"/>
      <c r="BD31" s="195"/>
      <c r="BE31" s="195"/>
      <c r="BF31" s="195"/>
      <c r="BG31" s="195"/>
      <c r="BH31" s="185" t="s">
        <v>78</v>
      </c>
      <c r="BI31" s="186"/>
      <c r="BJ31" s="186"/>
      <c r="BK31" s="186"/>
      <c r="BL31" s="186"/>
      <c r="BM31" s="212"/>
      <c r="BN31" s="213"/>
      <c r="BO31" s="213"/>
      <c r="BP31" s="213"/>
      <c r="BQ31" s="264"/>
      <c r="BR31" s="176"/>
      <c r="BS31" s="177"/>
      <c r="BT31" s="177"/>
      <c r="BU31" s="177"/>
      <c r="BV31" s="178"/>
      <c r="BW31" s="176"/>
      <c r="BX31" s="177"/>
      <c r="BY31" s="177"/>
      <c r="BZ31" s="177"/>
      <c r="CA31" s="178"/>
    </row>
    <row r="32" spans="1:80" ht="39.75" customHeight="1" x14ac:dyDescent="0.3">
      <c r="A32" s="203"/>
      <c r="B32" s="207"/>
      <c r="C32" s="208"/>
      <c r="D32" s="208"/>
      <c r="E32" s="208"/>
      <c r="F32" s="208"/>
      <c r="G32" s="208"/>
      <c r="H32" s="208"/>
      <c r="I32" s="208"/>
      <c r="J32" s="208"/>
      <c r="K32" s="208"/>
      <c r="L32" s="208"/>
      <c r="M32" s="209"/>
      <c r="N32" s="211"/>
      <c r="O32" s="179"/>
      <c r="P32" s="180"/>
      <c r="Q32" s="180"/>
      <c r="R32" s="180"/>
      <c r="S32" s="218"/>
      <c r="T32" s="215"/>
      <c r="U32" s="189"/>
      <c r="V32" s="189"/>
      <c r="W32" s="189"/>
      <c r="X32" s="190"/>
      <c r="Y32" s="194" t="s">
        <v>79</v>
      </c>
      <c r="Z32" s="195"/>
      <c r="AA32" s="195"/>
      <c r="AB32" s="195"/>
      <c r="AC32" s="196"/>
      <c r="AD32" s="194" t="s">
        <v>80</v>
      </c>
      <c r="AE32" s="195"/>
      <c r="AF32" s="195"/>
      <c r="AG32" s="195"/>
      <c r="AH32" s="196"/>
      <c r="AI32" s="188"/>
      <c r="AJ32" s="189"/>
      <c r="AK32" s="189"/>
      <c r="AL32" s="189"/>
      <c r="AM32" s="190"/>
      <c r="AN32" s="188"/>
      <c r="AO32" s="189"/>
      <c r="AP32" s="189"/>
      <c r="AQ32" s="189"/>
      <c r="AR32" s="190"/>
      <c r="AS32" s="189" t="s">
        <v>81</v>
      </c>
      <c r="AT32" s="189"/>
      <c r="AU32" s="189"/>
      <c r="AV32" s="189"/>
      <c r="AW32" s="190"/>
      <c r="AX32" s="188" t="s">
        <v>82</v>
      </c>
      <c r="AY32" s="189"/>
      <c r="AZ32" s="189"/>
      <c r="BA32" s="189"/>
      <c r="BB32" s="190"/>
      <c r="BC32" s="188" t="s">
        <v>83</v>
      </c>
      <c r="BD32" s="189"/>
      <c r="BE32" s="189"/>
      <c r="BF32" s="189"/>
      <c r="BG32" s="189"/>
      <c r="BH32" s="188"/>
      <c r="BI32" s="189"/>
      <c r="BJ32" s="189"/>
      <c r="BK32" s="189"/>
      <c r="BL32" s="189"/>
      <c r="BM32" s="215"/>
      <c r="BN32" s="189"/>
      <c r="BO32" s="189"/>
      <c r="BP32" s="189"/>
      <c r="BQ32" s="265"/>
      <c r="BR32" s="179"/>
      <c r="BS32" s="180"/>
      <c r="BT32" s="180"/>
      <c r="BU32" s="180"/>
      <c r="BV32" s="181"/>
      <c r="BW32" s="179"/>
      <c r="BX32" s="180"/>
      <c r="BY32" s="180"/>
      <c r="BZ32" s="180"/>
      <c r="CA32" s="181"/>
    </row>
    <row r="33" spans="1:79" ht="12.75" customHeight="1" x14ac:dyDescent="0.25">
      <c r="A33" s="3">
        <v>1</v>
      </c>
      <c r="B33" s="191" t="s">
        <v>84</v>
      </c>
      <c r="C33" s="192"/>
      <c r="D33" s="192"/>
      <c r="E33" s="192"/>
      <c r="F33" s="192"/>
      <c r="G33" s="192"/>
      <c r="H33" s="192"/>
      <c r="I33" s="192"/>
      <c r="J33" s="192"/>
      <c r="K33" s="192"/>
      <c r="L33" s="192"/>
      <c r="M33" s="193"/>
      <c r="N33" s="116" t="s">
        <v>85</v>
      </c>
      <c r="O33" s="200"/>
      <c r="P33" s="197"/>
      <c r="Q33" s="197"/>
      <c r="R33" s="197"/>
      <c r="S33" s="201"/>
      <c r="T33" s="200"/>
      <c r="U33" s="197"/>
      <c r="V33" s="197"/>
      <c r="W33" s="197"/>
      <c r="X33" s="198"/>
      <c r="Y33" s="197"/>
      <c r="Z33" s="197"/>
      <c r="AA33" s="197"/>
      <c r="AB33" s="197"/>
      <c r="AC33" s="198"/>
      <c r="AD33" s="197"/>
      <c r="AE33" s="197"/>
      <c r="AF33" s="197"/>
      <c r="AG33" s="197"/>
      <c r="AH33" s="198"/>
      <c r="AI33" s="197"/>
      <c r="AJ33" s="197"/>
      <c r="AK33" s="197"/>
      <c r="AL33" s="197"/>
      <c r="AM33" s="198"/>
      <c r="AN33" s="199"/>
      <c r="AO33" s="197"/>
      <c r="AP33" s="197"/>
      <c r="AQ33" s="197"/>
      <c r="AR33" s="198"/>
      <c r="AS33" s="197"/>
      <c r="AT33" s="197"/>
      <c r="AU33" s="197"/>
      <c r="AV33" s="197"/>
      <c r="AW33" s="198"/>
      <c r="AX33" s="197"/>
      <c r="AY33" s="197"/>
      <c r="AZ33" s="197"/>
      <c r="BA33" s="197"/>
      <c r="BB33" s="198"/>
      <c r="BC33" s="197"/>
      <c r="BD33" s="197"/>
      <c r="BE33" s="197"/>
      <c r="BF33" s="197"/>
      <c r="BG33" s="197"/>
      <c r="BH33" s="199"/>
      <c r="BI33" s="197"/>
      <c r="BJ33" s="197"/>
      <c r="BK33" s="197"/>
      <c r="BL33" s="197"/>
      <c r="BM33" s="200"/>
      <c r="BN33" s="197"/>
      <c r="BO33" s="197"/>
      <c r="BP33" s="197"/>
      <c r="BQ33" s="201"/>
      <c r="BR33" s="200"/>
      <c r="BS33" s="197"/>
      <c r="BT33" s="197"/>
      <c r="BU33" s="197"/>
      <c r="BV33" s="219"/>
      <c r="BW33" s="200"/>
      <c r="BX33" s="197"/>
      <c r="BY33" s="197"/>
      <c r="BZ33" s="197"/>
      <c r="CA33" s="219"/>
    </row>
    <row r="34" spans="1:79" x14ac:dyDescent="0.25">
      <c r="A34" s="3">
        <v>2</v>
      </c>
      <c r="B34" s="191" t="s">
        <v>86</v>
      </c>
      <c r="C34" s="192"/>
      <c r="D34" s="192"/>
      <c r="E34" s="192"/>
      <c r="F34" s="192"/>
      <c r="G34" s="192"/>
      <c r="H34" s="192"/>
      <c r="I34" s="192"/>
      <c r="J34" s="192"/>
      <c r="K34" s="192"/>
      <c r="L34" s="192"/>
      <c r="M34" s="193"/>
      <c r="N34" s="116" t="s">
        <v>87</v>
      </c>
      <c r="O34" s="200"/>
      <c r="P34" s="197"/>
      <c r="Q34" s="197"/>
      <c r="R34" s="197"/>
      <c r="S34" s="201"/>
      <c r="T34" s="200"/>
      <c r="U34" s="197"/>
      <c r="V34" s="197"/>
      <c r="W34" s="197"/>
      <c r="X34" s="198"/>
      <c r="Y34" s="197"/>
      <c r="Z34" s="197"/>
      <c r="AA34" s="197"/>
      <c r="AB34" s="197"/>
      <c r="AC34" s="198"/>
      <c r="AD34" s="197"/>
      <c r="AE34" s="197"/>
      <c r="AF34" s="197"/>
      <c r="AG34" s="197"/>
      <c r="AH34" s="198"/>
      <c r="AI34" s="197"/>
      <c r="AJ34" s="197"/>
      <c r="AK34" s="197"/>
      <c r="AL34" s="197"/>
      <c r="AM34" s="198"/>
      <c r="AN34" s="199"/>
      <c r="AO34" s="197"/>
      <c r="AP34" s="197"/>
      <c r="AQ34" s="197"/>
      <c r="AR34" s="198"/>
      <c r="AS34" s="197"/>
      <c r="AT34" s="197"/>
      <c r="AU34" s="197"/>
      <c r="AV34" s="197"/>
      <c r="AW34" s="198"/>
      <c r="AX34" s="197"/>
      <c r="AY34" s="197"/>
      <c r="AZ34" s="197"/>
      <c r="BA34" s="197"/>
      <c r="BB34" s="198"/>
      <c r="BC34" s="197"/>
      <c r="BD34" s="197"/>
      <c r="BE34" s="197"/>
      <c r="BF34" s="197"/>
      <c r="BG34" s="197"/>
      <c r="BH34" s="199"/>
      <c r="BI34" s="197"/>
      <c r="BJ34" s="197"/>
      <c r="BK34" s="197"/>
      <c r="BL34" s="197"/>
      <c r="BM34" s="200"/>
      <c r="BN34" s="197"/>
      <c r="BO34" s="197"/>
      <c r="BP34" s="197"/>
      <c r="BQ34" s="201"/>
      <c r="BR34" s="200"/>
      <c r="BS34" s="197"/>
      <c r="BT34" s="197"/>
      <c r="BU34" s="197"/>
      <c r="BV34" s="219"/>
      <c r="BW34" s="200"/>
      <c r="BX34" s="197"/>
      <c r="BY34" s="197"/>
      <c r="BZ34" s="197"/>
      <c r="CA34" s="219"/>
    </row>
    <row r="35" spans="1:79" ht="12.75" customHeight="1" x14ac:dyDescent="0.25">
      <c r="A35" s="3">
        <v>3</v>
      </c>
      <c r="B35" s="191" t="s">
        <v>88</v>
      </c>
      <c r="C35" s="192"/>
      <c r="D35" s="192"/>
      <c r="E35" s="192"/>
      <c r="F35" s="192"/>
      <c r="G35" s="192"/>
      <c r="H35" s="192"/>
      <c r="I35" s="192"/>
      <c r="J35" s="192"/>
      <c r="K35" s="192"/>
      <c r="L35" s="192"/>
      <c r="M35" s="193"/>
      <c r="N35" s="116" t="s">
        <v>89</v>
      </c>
      <c r="O35" s="200"/>
      <c r="P35" s="197"/>
      <c r="Q35" s="197"/>
      <c r="R35" s="197"/>
      <c r="S35" s="201"/>
      <c r="T35" s="200"/>
      <c r="U35" s="197"/>
      <c r="V35" s="197"/>
      <c r="W35" s="197"/>
      <c r="X35" s="198"/>
      <c r="Y35" s="197"/>
      <c r="Z35" s="197"/>
      <c r="AA35" s="197"/>
      <c r="AB35" s="197"/>
      <c r="AC35" s="198"/>
      <c r="AD35" s="197"/>
      <c r="AE35" s="197"/>
      <c r="AF35" s="197"/>
      <c r="AG35" s="197"/>
      <c r="AH35" s="198"/>
      <c r="AI35" s="197"/>
      <c r="AJ35" s="197"/>
      <c r="AK35" s="197"/>
      <c r="AL35" s="197"/>
      <c r="AM35" s="198"/>
      <c r="AN35" s="199"/>
      <c r="AO35" s="197"/>
      <c r="AP35" s="197"/>
      <c r="AQ35" s="197"/>
      <c r="AR35" s="198"/>
      <c r="AS35" s="197"/>
      <c r="AT35" s="197"/>
      <c r="AU35" s="197"/>
      <c r="AV35" s="197"/>
      <c r="AW35" s="198"/>
      <c r="AX35" s="197"/>
      <c r="AY35" s="197"/>
      <c r="AZ35" s="197"/>
      <c r="BA35" s="197"/>
      <c r="BB35" s="198"/>
      <c r="BC35" s="197"/>
      <c r="BD35" s="197"/>
      <c r="BE35" s="197"/>
      <c r="BF35" s="197"/>
      <c r="BG35" s="197"/>
      <c r="BH35" s="199"/>
      <c r="BI35" s="197"/>
      <c r="BJ35" s="197"/>
      <c r="BK35" s="197"/>
      <c r="BL35" s="197"/>
      <c r="BM35" s="200"/>
      <c r="BN35" s="197"/>
      <c r="BO35" s="197"/>
      <c r="BP35" s="197"/>
      <c r="BQ35" s="201"/>
      <c r="BR35" s="200"/>
      <c r="BS35" s="197"/>
      <c r="BT35" s="197"/>
      <c r="BU35" s="197"/>
      <c r="BV35" s="219"/>
      <c r="BW35" s="200"/>
      <c r="BX35" s="197"/>
      <c r="BY35" s="197"/>
      <c r="BZ35" s="197"/>
      <c r="CA35" s="219"/>
    </row>
    <row r="36" spans="1:79" x14ac:dyDescent="0.25">
      <c r="A36" s="3">
        <v>4</v>
      </c>
      <c r="B36" s="191" t="s">
        <v>90</v>
      </c>
      <c r="C36" s="192"/>
      <c r="D36" s="192"/>
      <c r="E36" s="192"/>
      <c r="F36" s="192"/>
      <c r="G36" s="192"/>
      <c r="H36" s="192"/>
      <c r="I36" s="192"/>
      <c r="J36" s="192"/>
      <c r="K36" s="192"/>
      <c r="L36" s="192"/>
      <c r="M36" s="193"/>
      <c r="N36" s="116" t="s">
        <v>91</v>
      </c>
      <c r="O36" s="200"/>
      <c r="P36" s="197"/>
      <c r="Q36" s="197"/>
      <c r="R36" s="197"/>
      <c r="S36" s="201"/>
      <c r="T36" s="200"/>
      <c r="U36" s="197"/>
      <c r="V36" s="197"/>
      <c r="W36" s="197"/>
      <c r="X36" s="198"/>
      <c r="Y36" s="197"/>
      <c r="Z36" s="197"/>
      <c r="AA36" s="197"/>
      <c r="AB36" s="197"/>
      <c r="AC36" s="198"/>
      <c r="AD36" s="197"/>
      <c r="AE36" s="197"/>
      <c r="AF36" s="197"/>
      <c r="AG36" s="197"/>
      <c r="AH36" s="198"/>
      <c r="AI36" s="197"/>
      <c r="AJ36" s="197"/>
      <c r="AK36" s="197"/>
      <c r="AL36" s="197"/>
      <c r="AM36" s="198"/>
      <c r="AN36" s="199"/>
      <c r="AO36" s="197"/>
      <c r="AP36" s="197"/>
      <c r="AQ36" s="197"/>
      <c r="AR36" s="198"/>
      <c r="AS36" s="197"/>
      <c r="AT36" s="197"/>
      <c r="AU36" s="197"/>
      <c r="AV36" s="197"/>
      <c r="AW36" s="198"/>
      <c r="AX36" s="197"/>
      <c r="AY36" s="197"/>
      <c r="AZ36" s="197"/>
      <c r="BA36" s="197"/>
      <c r="BB36" s="198"/>
      <c r="BC36" s="197"/>
      <c r="BD36" s="197"/>
      <c r="BE36" s="197"/>
      <c r="BF36" s="197"/>
      <c r="BG36" s="197"/>
      <c r="BH36" s="199"/>
      <c r="BI36" s="197"/>
      <c r="BJ36" s="197"/>
      <c r="BK36" s="197"/>
      <c r="BL36" s="197"/>
      <c r="BM36" s="200"/>
      <c r="BN36" s="197"/>
      <c r="BO36" s="197"/>
      <c r="BP36" s="197"/>
      <c r="BQ36" s="201"/>
      <c r="BR36" s="200"/>
      <c r="BS36" s="197"/>
      <c r="BT36" s="197"/>
      <c r="BU36" s="197"/>
      <c r="BV36" s="219"/>
      <c r="BW36" s="200"/>
      <c r="BX36" s="197"/>
      <c r="BY36" s="197"/>
      <c r="BZ36" s="197"/>
      <c r="CA36" s="219"/>
    </row>
    <row r="37" spans="1:79" x14ac:dyDescent="0.25">
      <c r="A37" s="3">
        <v>5</v>
      </c>
      <c r="B37" s="191" t="s">
        <v>92</v>
      </c>
      <c r="C37" s="192"/>
      <c r="D37" s="192"/>
      <c r="E37" s="192"/>
      <c r="F37" s="192"/>
      <c r="G37" s="192"/>
      <c r="H37" s="192"/>
      <c r="I37" s="192"/>
      <c r="J37" s="192"/>
      <c r="K37" s="192"/>
      <c r="L37" s="192"/>
      <c r="M37" s="193"/>
      <c r="N37" s="116" t="s">
        <v>93</v>
      </c>
      <c r="O37" s="200"/>
      <c r="P37" s="197"/>
      <c r="Q37" s="197"/>
      <c r="R37" s="197"/>
      <c r="S37" s="201"/>
      <c r="T37" s="200"/>
      <c r="U37" s="197"/>
      <c r="V37" s="197"/>
      <c r="W37" s="197"/>
      <c r="X37" s="198"/>
      <c r="Y37" s="197"/>
      <c r="Z37" s="197"/>
      <c r="AA37" s="197"/>
      <c r="AB37" s="197"/>
      <c r="AC37" s="198"/>
      <c r="AD37" s="197"/>
      <c r="AE37" s="197"/>
      <c r="AF37" s="197"/>
      <c r="AG37" s="197"/>
      <c r="AH37" s="198"/>
      <c r="AI37" s="197"/>
      <c r="AJ37" s="197"/>
      <c r="AK37" s="197"/>
      <c r="AL37" s="197"/>
      <c r="AM37" s="198"/>
      <c r="AN37" s="199"/>
      <c r="AO37" s="197"/>
      <c r="AP37" s="197"/>
      <c r="AQ37" s="197"/>
      <c r="AR37" s="198"/>
      <c r="AS37" s="197"/>
      <c r="AT37" s="197"/>
      <c r="AU37" s="197"/>
      <c r="AV37" s="197"/>
      <c r="AW37" s="198"/>
      <c r="AX37" s="197"/>
      <c r="AY37" s="197"/>
      <c r="AZ37" s="197"/>
      <c r="BA37" s="197"/>
      <c r="BB37" s="198"/>
      <c r="BC37" s="197"/>
      <c r="BD37" s="197"/>
      <c r="BE37" s="197"/>
      <c r="BF37" s="197"/>
      <c r="BG37" s="197"/>
      <c r="BH37" s="199"/>
      <c r="BI37" s="197"/>
      <c r="BJ37" s="197"/>
      <c r="BK37" s="197"/>
      <c r="BL37" s="197"/>
      <c r="BM37" s="200"/>
      <c r="BN37" s="197"/>
      <c r="BO37" s="197"/>
      <c r="BP37" s="197"/>
      <c r="BQ37" s="201"/>
      <c r="BR37" s="200"/>
      <c r="BS37" s="197"/>
      <c r="BT37" s="197"/>
      <c r="BU37" s="197"/>
      <c r="BV37" s="219"/>
      <c r="BW37" s="200"/>
      <c r="BX37" s="197"/>
      <c r="BY37" s="197"/>
      <c r="BZ37" s="197"/>
      <c r="CA37" s="219"/>
    </row>
    <row r="38" spans="1:79" x14ac:dyDescent="0.25">
      <c r="A38" s="3">
        <v>6</v>
      </c>
      <c r="B38" s="191" t="s">
        <v>94</v>
      </c>
      <c r="C38" s="192"/>
      <c r="D38" s="192"/>
      <c r="E38" s="192"/>
      <c r="F38" s="192"/>
      <c r="G38" s="192"/>
      <c r="H38" s="192"/>
      <c r="I38" s="192"/>
      <c r="J38" s="192"/>
      <c r="K38" s="192"/>
      <c r="L38" s="192"/>
      <c r="M38" s="193"/>
      <c r="N38" s="116" t="s">
        <v>95</v>
      </c>
      <c r="O38" s="200"/>
      <c r="P38" s="197"/>
      <c r="Q38" s="197"/>
      <c r="R38" s="197"/>
      <c r="S38" s="201"/>
      <c r="T38" s="200"/>
      <c r="U38" s="197"/>
      <c r="V38" s="197"/>
      <c r="W38" s="197"/>
      <c r="X38" s="198"/>
      <c r="Y38" s="197"/>
      <c r="Z38" s="197"/>
      <c r="AA38" s="197"/>
      <c r="AB38" s="197"/>
      <c r="AC38" s="198"/>
      <c r="AD38" s="197"/>
      <c r="AE38" s="197"/>
      <c r="AF38" s="197"/>
      <c r="AG38" s="197"/>
      <c r="AH38" s="198"/>
      <c r="AI38" s="197"/>
      <c r="AJ38" s="197"/>
      <c r="AK38" s="197"/>
      <c r="AL38" s="197"/>
      <c r="AM38" s="198"/>
      <c r="AN38" s="199"/>
      <c r="AO38" s="197"/>
      <c r="AP38" s="197"/>
      <c r="AQ38" s="197"/>
      <c r="AR38" s="198"/>
      <c r="AS38" s="197"/>
      <c r="AT38" s="197"/>
      <c r="AU38" s="197"/>
      <c r="AV38" s="197"/>
      <c r="AW38" s="198"/>
      <c r="AX38" s="197"/>
      <c r="AY38" s="197"/>
      <c r="AZ38" s="197"/>
      <c r="BA38" s="197"/>
      <c r="BB38" s="198"/>
      <c r="BC38" s="197"/>
      <c r="BD38" s="197"/>
      <c r="BE38" s="197"/>
      <c r="BF38" s="197"/>
      <c r="BG38" s="197"/>
      <c r="BH38" s="199"/>
      <c r="BI38" s="197"/>
      <c r="BJ38" s="197"/>
      <c r="BK38" s="197"/>
      <c r="BL38" s="197"/>
      <c r="BM38" s="200"/>
      <c r="BN38" s="197"/>
      <c r="BO38" s="197"/>
      <c r="BP38" s="197"/>
      <c r="BQ38" s="201"/>
      <c r="BR38" s="200"/>
      <c r="BS38" s="197"/>
      <c r="BT38" s="197"/>
      <c r="BU38" s="197"/>
      <c r="BV38" s="219"/>
      <c r="BW38" s="200"/>
      <c r="BX38" s="197"/>
      <c r="BY38" s="197"/>
      <c r="BZ38" s="197"/>
      <c r="CA38" s="219"/>
    </row>
    <row r="39" spans="1:79" x14ac:dyDescent="0.25">
      <c r="A39" s="3">
        <v>7</v>
      </c>
      <c r="B39" s="191" t="s">
        <v>96</v>
      </c>
      <c r="C39" s="192"/>
      <c r="D39" s="192"/>
      <c r="E39" s="192"/>
      <c r="F39" s="192"/>
      <c r="G39" s="192"/>
      <c r="H39" s="192"/>
      <c r="I39" s="192"/>
      <c r="J39" s="192"/>
      <c r="K39" s="192"/>
      <c r="L39" s="192"/>
      <c r="M39" s="193"/>
      <c r="N39" s="116" t="s">
        <v>97</v>
      </c>
      <c r="O39" s="200"/>
      <c r="P39" s="197"/>
      <c r="Q39" s="197"/>
      <c r="R39" s="197"/>
      <c r="S39" s="201"/>
      <c r="T39" s="200"/>
      <c r="U39" s="197"/>
      <c r="V39" s="197"/>
      <c r="W39" s="197"/>
      <c r="X39" s="198"/>
      <c r="Y39" s="197"/>
      <c r="Z39" s="197"/>
      <c r="AA39" s="197"/>
      <c r="AB39" s="197"/>
      <c r="AC39" s="198"/>
      <c r="AD39" s="197"/>
      <c r="AE39" s="197"/>
      <c r="AF39" s="197"/>
      <c r="AG39" s="197"/>
      <c r="AH39" s="198"/>
      <c r="AI39" s="197"/>
      <c r="AJ39" s="197"/>
      <c r="AK39" s="197"/>
      <c r="AL39" s="197"/>
      <c r="AM39" s="198"/>
      <c r="AN39" s="199"/>
      <c r="AO39" s="197"/>
      <c r="AP39" s="197"/>
      <c r="AQ39" s="197"/>
      <c r="AR39" s="198"/>
      <c r="AS39" s="197"/>
      <c r="AT39" s="197"/>
      <c r="AU39" s="197"/>
      <c r="AV39" s="197"/>
      <c r="AW39" s="198"/>
      <c r="AX39" s="197"/>
      <c r="AY39" s="197"/>
      <c r="AZ39" s="197"/>
      <c r="BA39" s="197"/>
      <c r="BB39" s="198"/>
      <c r="BC39" s="197"/>
      <c r="BD39" s="197"/>
      <c r="BE39" s="197"/>
      <c r="BF39" s="197"/>
      <c r="BG39" s="197"/>
      <c r="BH39" s="199"/>
      <c r="BI39" s="197"/>
      <c r="BJ39" s="197"/>
      <c r="BK39" s="197"/>
      <c r="BL39" s="197"/>
      <c r="BM39" s="200"/>
      <c r="BN39" s="197"/>
      <c r="BO39" s="197"/>
      <c r="BP39" s="197"/>
      <c r="BQ39" s="201"/>
      <c r="BR39" s="200"/>
      <c r="BS39" s="197"/>
      <c r="BT39" s="197"/>
      <c r="BU39" s="197"/>
      <c r="BV39" s="219"/>
      <c r="BW39" s="200"/>
      <c r="BX39" s="197"/>
      <c r="BY39" s="197"/>
      <c r="BZ39" s="197"/>
      <c r="CA39" s="219"/>
    </row>
    <row r="40" spans="1:79" x14ac:dyDescent="0.25">
      <c r="A40" s="3">
        <v>8</v>
      </c>
      <c r="B40" s="191" t="s">
        <v>98</v>
      </c>
      <c r="C40" s="192"/>
      <c r="D40" s="192"/>
      <c r="E40" s="192"/>
      <c r="F40" s="192"/>
      <c r="G40" s="192"/>
      <c r="H40" s="192"/>
      <c r="I40" s="192"/>
      <c r="J40" s="192"/>
      <c r="K40" s="192"/>
      <c r="L40" s="192"/>
      <c r="M40" s="193"/>
      <c r="N40" s="116" t="s">
        <v>99</v>
      </c>
      <c r="O40" s="200"/>
      <c r="P40" s="197"/>
      <c r="Q40" s="197"/>
      <c r="R40" s="197"/>
      <c r="S40" s="201"/>
      <c r="T40" s="200"/>
      <c r="U40" s="197"/>
      <c r="V40" s="197"/>
      <c r="W40" s="197"/>
      <c r="X40" s="198"/>
      <c r="Y40" s="197"/>
      <c r="Z40" s="197"/>
      <c r="AA40" s="197"/>
      <c r="AB40" s="197"/>
      <c r="AC40" s="198"/>
      <c r="AD40" s="197"/>
      <c r="AE40" s="197"/>
      <c r="AF40" s="197"/>
      <c r="AG40" s="197"/>
      <c r="AH40" s="198"/>
      <c r="AI40" s="197"/>
      <c r="AJ40" s="197"/>
      <c r="AK40" s="197"/>
      <c r="AL40" s="197"/>
      <c r="AM40" s="198"/>
      <c r="AN40" s="199"/>
      <c r="AO40" s="197"/>
      <c r="AP40" s="197"/>
      <c r="AQ40" s="197"/>
      <c r="AR40" s="198"/>
      <c r="AS40" s="197"/>
      <c r="AT40" s="197"/>
      <c r="AU40" s="197"/>
      <c r="AV40" s="197"/>
      <c r="AW40" s="198"/>
      <c r="AX40" s="197"/>
      <c r="AY40" s="197"/>
      <c r="AZ40" s="197"/>
      <c r="BA40" s="197"/>
      <c r="BB40" s="198"/>
      <c r="BC40" s="197"/>
      <c r="BD40" s="197"/>
      <c r="BE40" s="197"/>
      <c r="BF40" s="197"/>
      <c r="BG40" s="197"/>
      <c r="BH40" s="199"/>
      <c r="BI40" s="197"/>
      <c r="BJ40" s="197"/>
      <c r="BK40" s="197"/>
      <c r="BL40" s="197"/>
      <c r="BM40" s="200"/>
      <c r="BN40" s="197"/>
      <c r="BO40" s="197"/>
      <c r="BP40" s="197"/>
      <c r="BQ40" s="201"/>
      <c r="BR40" s="200"/>
      <c r="BS40" s="197"/>
      <c r="BT40" s="197"/>
      <c r="BU40" s="197"/>
      <c r="BV40" s="219"/>
      <c r="BW40" s="200"/>
      <c r="BX40" s="197"/>
      <c r="BY40" s="197"/>
      <c r="BZ40" s="197"/>
      <c r="CA40" s="219"/>
    </row>
    <row r="41" spans="1:79" x14ac:dyDescent="0.25">
      <c r="A41" s="3">
        <v>9</v>
      </c>
      <c r="B41" s="191" t="s">
        <v>100</v>
      </c>
      <c r="C41" s="192"/>
      <c r="D41" s="192"/>
      <c r="E41" s="192"/>
      <c r="F41" s="192"/>
      <c r="G41" s="192"/>
      <c r="H41" s="192"/>
      <c r="I41" s="192"/>
      <c r="J41" s="192"/>
      <c r="K41" s="192"/>
      <c r="L41" s="192"/>
      <c r="M41" s="193"/>
      <c r="N41" s="116" t="s">
        <v>101</v>
      </c>
      <c r="O41" s="200"/>
      <c r="P41" s="197"/>
      <c r="Q41" s="197"/>
      <c r="R41" s="197"/>
      <c r="S41" s="201"/>
      <c r="T41" s="200"/>
      <c r="U41" s="197"/>
      <c r="V41" s="197"/>
      <c r="W41" s="197"/>
      <c r="X41" s="198"/>
      <c r="Y41" s="197"/>
      <c r="Z41" s="197"/>
      <c r="AA41" s="197"/>
      <c r="AB41" s="197"/>
      <c r="AC41" s="198"/>
      <c r="AD41" s="197"/>
      <c r="AE41" s="197"/>
      <c r="AF41" s="197"/>
      <c r="AG41" s="197"/>
      <c r="AH41" s="198"/>
      <c r="AI41" s="197"/>
      <c r="AJ41" s="197"/>
      <c r="AK41" s="197"/>
      <c r="AL41" s="197"/>
      <c r="AM41" s="198"/>
      <c r="AN41" s="199"/>
      <c r="AO41" s="197"/>
      <c r="AP41" s="197"/>
      <c r="AQ41" s="197"/>
      <c r="AR41" s="198"/>
      <c r="AS41" s="197"/>
      <c r="AT41" s="197"/>
      <c r="AU41" s="197"/>
      <c r="AV41" s="197"/>
      <c r="AW41" s="198"/>
      <c r="AX41" s="197"/>
      <c r="AY41" s="197"/>
      <c r="AZ41" s="197"/>
      <c r="BA41" s="197"/>
      <c r="BB41" s="198"/>
      <c r="BC41" s="197"/>
      <c r="BD41" s="197"/>
      <c r="BE41" s="197"/>
      <c r="BF41" s="197"/>
      <c r="BG41" s="197"/>
      <c r="BH41" s="199"/>
      <c r="BI41" s="197"/>
      <c r="BJ41" s="197"/>
      <c r="BK41" s="197"/>
      <c r="BL41" s="197"/>
      <c r="BM41" s="200"/>
      <c r="BN41" s="197"/>
      <c r="BO41" s="197"/>
      <c r="BP41" s="197"/>
      <c r="BQ41" s="201"/>
      <c r="BR41" s="200"/>
      <c r="BS41" s="197"/>
      <c r="BT41" s="197"/>
      <c r="BU41" s="197"/>
      <c r="BV41" s="219"/>
      <c r="BW41" s="200"/>
      <c r="BX41" s="197"/>
      <c r="BY41" s="197"/>
      <c r="BZ41" s="197"/>
      <c r="CA41" s="219"/>
    </row>
    <row r="42" spans="1:79" x14ac:dyDescent="0.25">
      <c r="A42" s="3">
        <v>10</v>
      </c>
      <c r="B42" s="191" t="s">
        <v>102</v>
      </c>
      <c r="C42" s="192"/>
      <c r="D42" s="192"/>
      <c r="E42" s="192"/>
      <c r="F42" s="192"/>
      <c r="G42" s="192"/>
      <c r="H42" s="192"/>
      <c r="I42" s="192"/>
      <c r="J42" s="192"/>
      <c r="K42" s="192"/>
      <c r="L42" s="192"/>
      <c r="M42" s="193"/>
      <c r="N42" s="116" t="s">
        <v>103</v>
      </c>
      <c r="O42" s="200"/>
      <c r="P42" s="197"/>
      <c r="Q42" s="197"/>
      <c r="R42" s="197"/>
      <c r="S42" s="201"/>
      <c r="T42" s="200"/>
      <c r="U42" s="197"/>
      <c r="V42" s="197"/>
      <c r="W42" s="197"/>
      <c r="X42" s="198"/>
      <c r="Y42" s="197"/>
      <c r="Z42" s="197"/>
      <c r="AA42" s="197"/>
      <c r="AB42" s="197"/>
      <c r="AC42" s="198"/>
      <c r="AD42" s="197"/>
      <c r="AE42" s="197"/>
      <c r="AF42" s="197"/>
      <c r="AG42" s="197"/>
      <c r="AH42" s="198"/>
      <c r="AI42" s="197"/>
      <c r="AJ42" s="197"/>
      <c r="AK42" s="197"/>
      <c r="AL42" s="197"/>
      <c r="AM42" s="198"/>
      <c r="AN42" s="199"/>
      <c r="AO42" s="197"/>
      <c r="AP42" s="197"/>
      <c r="AQ42" s="197"/>
      <c r="AR42" s="198"/>
      <c r="AS42" s="197"/>
      <c r="AT42" s="197"/>
      <c r="AU42" s="197"/>
      <c r="AV42" s="197"/>
      <c r="AW42" s="198"/>
      <c r="AX42" s="197"/>
      <c r="AY42" s="197"/>
      <c r="AZ42" s="197"/>
      <c r="BA42" s="197"/>
      <c r="BB42" s="198"/>
      <c r="BC42" s="197"/>
      <c r="BD42" s="197"/>
      <c r="BE42" s="197"/>
      <c r="BF42" s="197"/>
      <c r="BG42" s="197"/>
      <c r="BH42" s="199"/>
      <c r="BI42" s="197"/>
      <c r="BJ42" s="197"/>
      <c r="BK42" s="197"/>
      <c r="BL42" s="197"/>
      <c r="BM42" s="200"/>
      <c r="BN42" s="197"/>
      <c r="BO42" s="197"/>
      <c r="BP42" s="197"/>
      <c r="BQ42" s="201"/>
      <c r="BR42" s="200"/>
      <c r="BS42" s="197"/>
      <c r="BT42" s="197"/>
      <c r="BU42" s="197"/>
      <c r="BV42" s="219"/>
      <c r="BW42" s="200"/>
      <c r="BX42" s="197"/>
      <c r="BY42" s="197"/>
      <c r="BZ42" s="197"/>
      <c r="CA42" s="219"/>
    </row>
    <row r="43" spans="1:79" x14ac:dyDescent="0.25">
      <c r="A43" s="3">
        <v>11</v>
      </c>
      <c r="B43" s="191" t="s">
        <v>104</v>
      </c>
      <c r="C43" s="192"/>
      <c r="D43" s="192"/>
      <c r="E43" s="192"/>
      <c r="F43" s="192"/>
      <c r="G43" s="192"/>
      <c r="H43" s="192"/>
      <c r="I43" s="192"/>
      <c r="J43" s="192"/>
      <c r="K43" s="192"/>
      <c r="L43" s="192"/>
      <c r="M43" s="193"/>
      <c r="N43" s="116" t="s">
        <v>105</v>
      </c>
      <c r="O43" s="200"/>
      <c r="P43" s="197"/>
      <c r="Q43" s="197"/>
      <c r="R43" s="197"/>
      <c r="S43" s="201"/>
      <c r="T43" s="200"/>
      <c r="U43" s="197"/>
      <c r="V43" s="197"/>
      <c r="W43" s="197"/>
      <c r="X43" s="198"/>
      <c r="Y43" s="197"/>
      <c r="Z43" s="197"/>
      <c r="AA43" s="197"/>
      <c r="AB43" s="197"/>
      <c r="AC43" s="198"/>
      <c r="AD43" s="197"/>
      <c r="AE43" s="197"/>
      <c r="AF43" s="197"/>
      <c r="AG43" s="197"/>
      <c r="AH43" s="198"/>
      <c r="AI43" s="197"/>
      <c r="AJ43" s="197"/>
      <c r="AK43" s="197"/>
      <c r="AL43" s="197"/>
      <c r="AM43" s="198"/>
      <c r="AN43" s="199"/>
      <c r="AO43" s="197"/>
      <c r="AP43" s="197"/>
      <c r="AQ43" s="197"/>
      <c r="AR43" s="198"/>
      <c r="AS43" s="197"/>
      <c r="AT43" s="197"/>
      <c r="AU43" s="197"/>
      <c r="AV43" s="197"/>
      <c r="AW43" s="198"/>
      <c r="AX43" s="197"/>
      <c r="AY43" s="197"/>
      <c r="AZ43" s="197"/>
      <c r="BA43" s="197"/>
      <c r="BB43" s="198"/>
      <c r="BC43" s="197"/>
      <c r="BD43" s="197"/>
      <c r="BE43" s="197"/>
      <c r="BF43" s="197"/>
      <c r="BG43" s="197"/>
      <c r="BH43" s="199"/>
      <c r="BI43" s="197"/>
      <c r="BJ43" s="197"/>
      <c r="BK43" s="197"/>
      <c r="BL43" s="197"/>
      <c r="BM43" s="200"/>
      <c r="BN43" s="197"/>
      <c r="BO43" s="197"/>
      <c r="BP43" s="197"/>
      <c r="BQ43" s="201"/>
      <c r="BR43" s="200"/>
      <c r="BS43" s="197"/>
      <c r="BT43" s="197"/>
      <c r="BU43" s="197"/>
      <c r="BV43" s="219"/>
      <c r="BW43" s="200"/>
      <c r="BX43" s="197"/>
      <c r="BY43" s="197"/>
      <c r="BZ43" s="197"/>
      <c r="CA43" s="219"/>
    </row>
    <row r="44" spans="1:79" x14ac:dyDescent="0.25">
      <c r="A44" s="3">
        <v>12</v>
      </c>
      <c r="B44" s="191" t="s">
        <v>106</v>
      </c>
      <c r="C44" s="192"/>
      <c r="D44" s="192"/>
      <c r="E44" s="192"/>
      <c r="F44" s="192"/>
      <c r="G44" s="192"/>
      <c r="H44" s="192"/>
      <c r="I44" s="192"/>
      <c r="J44" s="192"/>
      <c r="K44" s="192"/>
      <c r="L44" s="192"/>
      <c r="M44" s="193"/>
      <c r="N44" s="116" t="s">
        <v>107</v>
      </c>
      <c r="O44" s="200"/>
      <c r="P44" s="197"/>
      <c r="Q44" s="197"/>
      <c r="R44" s="197"/>
      <c r="S44" s="201"/>
      <c r="T44" s="200"/>
      <c r="U44" s="197"/>
      <c r="V44" s="197"/>
      <c r="W44" s="197"/>
      <c r="X44" s="198"/>
      <c r="Y44" s="197"/>
      <c r="Z44" s="197"/>
      <c r="AA44" s="197"/>
      <c r="AB44" s="197"/>
      <c r="AC44" s="198"/>
      <c r="AD44" s="197"/>
      <c r="AE44" s="197"/>
      <c r="AF44" s="197"/>
      <c r="AG44" s="197"/>
      <c r="AH44" s="198"/>
      <c r="AI44" s="197"/>
      <c r="AJ44" s="197"/>
      <c r="AK44" s="197"/>
      <c r="AL44" s="197"/>
      <c r="AM44" s="198"/>
      <c r="AN44" s="199"/>
      <c r="AO44" s="197"/>
      <c r="AP44" s="197"/>
      <c r="AQ44" s="197"/>
      <c r="AR44" s="198"/>
      <c r="AS44" s="197"/>
      <c r="AT44" s="197"/>
      <c r="AU44" s="197"/>
      <c r="AV44" s="197"/>
      <c r="AW44" s="198"/>
      <c r="AX44" s="197"/>
      <c r="AY44" s="197"/>
      <c r="AZ44" s="197"/>
      <c r="BA44" s="197"/>
      <c r="BB44" s="198"/>
      <c r="BC44" s="197"/>
      <c r="BD44" s="197"/>
      <c r="BE44" s="197"/>
      <c r="BF44" s="197"/>
      <c r="BG44" s="197"/>
      <c r="BH44" s="199"/>
      <c r="BI44" s="197"/>
      <c r="BJ44" s="197"/>
      <c r="BK44" s="197"/>
      <c r="BL44" s="197"/>
      <c r="BM44" s="200"/>
      <c r="BN44" s="197"/>
      <c r="BO44" s="197"/>
      <c r="BP44" s="197"/>
      <c r="BQ44" s="201"/>
      <c r="BR44" s="200"/>
      <c r="BS44" s="197"/>
      <c r="BT44" s="197"/>
      <c r="BU44" s="197"/>
      <c r="BV44" s="219"/>
      <c r="BW44" s="200"/>
      <c r="BX44" s="197"/>
      <c r="BY44" s="197"/>
      <c r="BZ44" s="197"/>
      <c r="CA44" s="219"/>
    </row>
    <row r="45" spans="1:79" x14ac:dyDescent="0.25">
      <c r="A45" s="3">
        <v>13</v>
      </c>
      <c r="B45" s="191" t="s">
        <v>108</v>
      </c>
      <c r="C45" s="192"/>
      <c r="D45" s="192"/>
      <c r="E45" s="192"/>
      <c r="F45" s="192"/>
      <c r="G45" s="192"/>
      <c r="H45" s="192"/>
      <c r="I45" s="192"/>
      <c r="J45" s="192"/>
      <c r="K45" s="192"/>
      <c r="L45" s="192"/>
      <c r="M45" s="193"/>
      <c r="N45" s="116" t="s">
        <v>109</v>
      </c>
      <c r="O45" s="200"/>
      <c r="P45" s="197"/>
      <c r="Q45" s="197"/>
      <c r="R45" s="197"/>
      <c r="S45" s="201"/>
      <c r="T45" s="200"/>
      <c r="U45" s="197"/>
      <c r="V45" s="197"/>
      <c r="W45" s="197"/>
      <c r="X45" s="198"/>
      <c r="Y45" s="197"/>
      <c r="Z45" s="197"/>
      <c r="AA45" s="197"/>
      <c r="AB45" s="197"/>
      <c r="AC45" s="198"/>
      <c r="AD45" s="197"/>
      <c r="AE45" s="197"/>
      <c r="AF45" s="197"/>
      <c r="AG45" s="197"/>
      <c r="AH45" s="198"/>
      <c r="AI45" s="197"/>
      <c r="AJ45" s="197"/>
      <c r="AK45" s="197"/>
      <c r="AL45" s="197"/>
      <c r="AM45" s="198"/>
      <c r="AN45" s="199"/>
      <c r="AO45" s="197"/>
      <c r="AP45" s="197"/>
      <c r="AQ45" s="197"/>
      <c r="AR45" s="198"/>
      <c r="AS45" s="197"/>
      <c r="AT45" s="197"/>
      <c r="AU45" s="197"/>
      <c r="AV45" s="197"/>
      <c r="AW45" s="198"/>
      <c r="AX45" s="197"/>
      <c r="AY45" s="197"/>
      <c r="AZ45" s="197"/>
      <c r="BA45" s="197"/>
      <c r="BB45" s="198"/>
      <c r="BC45" s="197"/>
      <c r="BD45" s="197"/>
      <c r="BE45" s="197"/>
      <c r="BF45" s="197"/>
      <c r="BG45" s="197"/>
      <c r="BH45" s="199"/>
      <c r="BI45" s="197"/>
      <c r="BJ45" s="197"/>
      <c r="BK45" s="197"/>
      <c r="BL45" s="197"/>
      <c r="BM45" s="200"/>
      <c r="BN45" s="197"/>
      <c r="BO45" s="197"/>
      <c r="BP45" s="197"/>
      <c r="BQ45" s="201"/>
      <c r="BR45" s="200"/>
      <c r="BS45" s="197"/>
      <c r="BT45" s="197"/>
      <c r="BU45" s="197"/>
      <c r="BV45" s="219"/>
      <c r="BW45" s="200"/>
      <c r="BX45" s="197"/>
      <c r="BY45" s="197"/>
      <c r="BZ45" s="197"/>
      <c r="CA45" s="219"/>
    </row>
    <row r="46" spans="1:79" x14ac:dyDescent="0.25">
      <c r="A46" s="3">
        <v>14</v>
      </c>
      <c r="B46" s="191" t="s">
        <v>110</v>
      </c>
      <c r="C46" s="192"/>
      <c r="D46" s="192"/>
      <c r="E46" s="192"/>
      <c r="F46" s="192"/>
      <c r="G46" s="192"/>
      <c r="H46" s="192"/>
      <c r="I46" s="192"/>
      <c r="J46" s="192"/>
      <c r="K46" s="192"/>
      <c r="L46" s="192"/>
      <c r="M46" s="193"/>
      <c r="N46" s="116" t="s">
        <v>111</v>
      </c>
      <c r="O46" s="200"/>
      <c r="P46" s="197"/>
      <c r="Q46" s="197"/>
      <c r="R46" s="197"/>
      <c r="S46" s="201"/>
      <c r="T46" s="200"/>
      <c r="U46" s="197"/>
      <c r="V46" s="197"/>
      <c r="W46" s="197"/>
      <c r="X46" s="198"/>
      <c r="Y46" s="197"/>
      <c r="Z46" s="197"/>
      <c r="AA46" s="197"/>
      <c r="AB46" s="197"/>
      <c r="AC46" s="198"/>
      <c r="AD46" s="197"/>
      <c r="AE46" s="197"/>
      <c r="AF46" s="197"/>
      <c r="AG46" s="197"/>
      <c r="AH46" s="198"/>
      <c r="AI46" s="197"/>
      <c r="AJ46" s="197"/>
      <c r="AK46" s="197"/>
      <c r="AL46" s="197"/>
      <c r="AM46" s="198"/>
      <c r="AN46" s="199"/>
      <c r="AO46" s="197"/>
      <c r="AP46" s="197"/>
      <c r="AQ46" s="197"/>
      <c r="AR46" s="198"/>
      <c r="AS46" s="197"/>
      <c r="AT46" s="197"/>
      <c r="AU46" s="197"/>
      <c r="AV46" s="197"/>
      <c r="AW46" s="198"/>
      <c r="AX46" s="197"/>
      <c r="AY46" s="197"/>
      <c r="AZ46" s="197"/>
      <c r="BA46" s="197"/>
      <c r="BB46" s="198"/>
      <c r="BC46" s="197"/>
      <c r="BD46" s="197"/>
      <c r="BE46" s="197"/>
      <c r="BF46" s="197"/>
      <c r="BG46" s="197"/>
      <c r="BH46" s="199"/>
      <c r="BI46" s="197"/>
      <c r="BJ46" s="197"/>
      <c r="BK46" s="197"/>
      <c r="BL46" s="197"/>
      <c r="BM46" s="200"/>
      <c r="BN46" s="197"/>
      <c r="BO46" s="197"/>
      <c r="BP46" s="197"/>
      <c r="BQ46" s="201"/>
      <c r="BR46" s="200"/>
      <c r="BS46" s="197"/>
      <c r="BT46" s="197"/>
      <c r="BU46" s="197"/>
      <c r="BV46" s="219"/>
      <c r="BW46" s="200"/>
      <c r="BX46" s="197"/>
      <c r="BY46" s="197"/>
      <c r="BZ46" s="197"/>
      <c r="CA46" s="219"/>
    </row>
    <row r="47" spans="1:79" x14ac:dyDescent="0.25">
      <c r="A47" s="3">
        <v>15</v>
      </c>
      <c r="B47" s="191" t="s">
        <v>112</v>
      </c>
      <c r="C47" s="192"/>
      <c r="D47" s="192"/>
      <c r="E47" s="192"/>
      <c r="F47" s="192"/>
      <c r="G47" s="192"/>
      <c r="H47" s="192"/>
      <c r="I47" s="192"/>
      <c r="J47" s="192"/>
      <c r="K47" s="192"/>
      <c r="L47" s="192"/>
      <c r="M47" s="193"/>
      <c r="N47" s="116" t="s">
        <v>113</v>
      </c>
      <c r="O47" s="200"/>
      <c r="P47" s="197"/>
      <c r="Q47" s="197"/>
      <c r="R47" s="197"/>
      <c r="S47" s="201"/>
      <c r="T47" s="200"/>
      <c r="U47" s="197"/>
      <c r="V47" s="197"/>
      <c r="W47" s="197"/>
      <c r="X47" s="198"/>
      <c r="Y47" s="197"/>
      <c r="Z47" s="197"/>
      <c r="AA47" s="197"/>
      <c r="AB47" s="197"/>
      <c r="AC47" s="198"/>
      <c r="AD47" s="197"/>
      <c r="AE47" s="197"/>
      <c r="AF47" s="197"/>
      <c r="AG47" s="197"/>
      <c r="AH47" s="198"/>
      <c r="AI47" s="197"/>
      <c r="AJ47" s="197"/>
      <c r="AK47" s="197"/>
      <c r="AL47" s="197"/>
      <c r="AM47" s="198"/>
      <c r="AN47" s="199"/>
      <c r="AO47" s="197"/>
      <c r="AP47" s="197"/>
      <c r="AQ47" s="197"/>
      <c r="AR47" s="198"/>
      <c r="AS47" s="197"/>
      <c r="AT47" s="197"/>
      <c r="AU47" s="197"/>
      <c r="AV47" s="197"/>
      <c r="AW47" s="198"/>
      <c r="AX47" s="197"/>
      <c r="AY47" s="197"/>
      <c r="AZ47" s="197"/>
      <c r="BA47" s="197"/>
      <c r="BB47" s="198"/>
      <c r="BC47" s="197"/>
      <c r="BD47" s="197"/>
      <c r="BE47" s="197"/>
      <c r="BF47" s="197"/>
      <c r="BG47" s="197"/>
      <c r="BH47" s="199"/>
      <c r="BI47" s="197"/>
      <c r="BJ47" s="197"/>
      <c r="BK47" s="197"/>
      <c r="BL47" s="197"/>
      <c r="BM47" s="200"/>
      <c r="BN47" s="197"/>
      <c r="BO47" s="197"/>
      <c r="BP47" s="197"/>
      <c r="BQ47" s="201"/>
      <c r="BR47" s="200"/>
      <c r="BS47" s="197"/>
      <c r="BT47" s="197"/>
      <c r="BU47" s="197"/>
      <c r="BV47" s="219"/>
      <c r="BW47" s="200"/>
      <c r="BX47" s="197"/>
      <c r="BY47" s="197"/>
      <c r="BZ47" s="197"/>
      <c r="CA47" s="219"/>
    </row>
    <row r="48" spans="1:79" x14ac:dyDescent="0.25">
      <c r="A48" s="3">
        <v>16</v>
      </c>
      <c r="B48" s="191" t="s">
        <v>114</v>
      </c>
      <c r="C48" s="192"/>
      <c r="D48" s="192"/>
      <c r="E48" s="192"/>
      <c r="F48" s="192"/>
      <c r="G48" s="192"/>
      <c r="H48" s="192"/>
      <c r="I48" s="192"/>
      <c r="J48" s="192"/>
      <c r="K48" s="192"/>
      <c r="L48" s="192"/>
      <c r="M48" s="193"/>
      <c r="N48" s="116" t="s">
        <v>115</v>
      </c>
      <c r="O48" s="200"/>
      <c r="P48" s="197"/>
      <c r="Q48" s="197"/>
      <c r="R48" s="197"/>
      <c r="S48" s="201"/>
      <c r="T48" s="200"/>
      <c r="U48" s="197"/>
      <c r="V48" s="197"/>
      <c r="W48" s="197"/>
      <c r="X48" s="198"/>
      <c r="Y48" s="197"/>
      <c r="Z48" s="197"/>
      <c r="AA48" s="197"/>
      <c r="AB48" s="197"/>
      <c r="AC48" s="198"/>
      <c r="AD48" s="197"/>
      <c r="AE48" s="197"/>
      <c r="AF48" s="197"/>
      <c r="AG48" s="197"/>
      <c r="AH48" s="198"/>
      <c r="AI48" s="197"/>
      <c r="AJ48" s="197"/>
      <c r="AK48" s="197"/>
      <c r="AL48" s="197"/>
      <c r="AM48" s="198"/>
      <c r="AN48" s="199"/>
      <c r="AO48" s="197"/>
      <c r="AP48" s="197"/>
      <c r="AQ48" s="197"/>
      <c r="AR48" s="198"/>
      <c r="AS48" s="197"/>
      <c r="AT48" s="197"/>
      <c r="AU48" s="197"/>
      <c r="AV48" s="197"/>
      <c r="AW48" s="198"/>
      <c r="AX48" s="197"/>
      <c r="AY48" s="197"/>
      <c r="AZ48" s="197"/>
      <c r="BA48" s="197"/>
      <c r="BB48" s="198"/>
      <c r="BC48" s="197"/>
      <c r="BD48" s="197"/>
      <c r="BE48" s="197"/>
      <c r="BF48" s="197"/>
      <c r="BG48" s="197"/>
      <c r="BH48" s="199"/>
      <c r="BI48" s="197"/>
      <c r="BJ48" s="197"/>
      <c r="BK48" s="197"/>
      <c r="BL48" s="197"/>
      <c r="BM48" s="200"/>
      <c r="BN48" s="197"/>
      <c r="BO48" s="197"/>
      <c r="BP48" s="197"/>
      <c r="BQ48" s="201"/>
      <c r="BR48" s="200"/>
      <c r="BS48" s="197"/>
      <c r="BT48" s="197"/>
      <c r="BU48" s="197"/>
      <c r="BV48" s="219"/>
      <c r="BW48" s="200"/>
      <c r="BX48" s="197"/>
      <c r="BY48" s="197"/>
      <c r="BZ48" s="197"/>
      <c r="CA48" s="219"/>
    </row>
    <row r="49" spans="1:79" x14ac:dyDescent="0.25">
      <c r="A49" s="3">
        <v>17</v>
      </c>
      <c r="B49" s="191" t="s">
        <v>116</v>
      </c>
      <c r="C49" s="192"/>
      <c r="D49" s="192"/>
      <c r="E49" s="192"/>
      <c r="F49" s="192"/>
      <c r="G49" s="192"/>
      <c r="H49" s="192"/>
      <c r="I49" s="192"/>
      <c r="J49" s="192"/>
      <c r="K49" s="192"/>
      <c r="L49" s="192"/>
      <c r="M49" s="193"/>
      <c r="N49" s="116" t="s">
        <v>117</v>
      </c>
      <c r="O49" s="200"/>
      <c r="P49" s="197"/>
      <c r="Q49" s="197"/>
      <c r="R49" s="197"/>
      <c r="S49" s="201"/>
      <c r="T49" s="200"/>
      <c r="U49" s="197"/>
      <c r="V49" s="197"/>
      <c r="W49" s="197"/>
      <c r="X49" s="198"/>
      <c r="Y49" s="197"/>
      <c r="Z49" s="197"/>
      <c r="AA49" s="197"/>
      <c r="AB49" s="197"/>
      <c r="AC49" s="198"/>
      <c r="AD49" s="197"/>
      <c r="AE49" s="197"/>
      <c r="AF49" s="197"/>
      <c r="AG49" s="197"/>
      <c r="AH49" s="198"/>
      <c r="AI49" s="197"/>
      <c r="AJ49" s="197"/>
      <c r="AK49" s="197"/>
      <c r="AL49" s="197"/>
      <c r="AM49" s="198"/>
      <c r="AN49" s="199"/>
      <c r="AO49" s="197"/>
      <c r="AP49" s="197"/>
      <c r="AQ49" s="197"/>
      <c r="AR49" s="198"/>
      <c r="AS49" s="197"/>
      <c r="AT49" s="197"/>
      <c r="AU49" s="197"/>
      <c r="AV49" s="197"/>
      <c r="AW49" s="198"/>
      <c r="AX49" s="197"/>
      <c r="AY49" s="197"/>
      <c r="AZ49" s="197"/>
      <c r="BA49" s="197"/>
      <c r="BB49" s="198"/>
      <c r="BC49" s="197"/>
      <c r="BD49" s="197"/>
      <c r="BE49" s="197"/>
      <c r="BF49" s="197"/>
      <c r="BG49" s="197"/>
      <c r="BH49" s="199"/>
      <c r="BI49" s="197"/>
      <c r="BJ49" s="197"/>
      <c r="BK49" s="197"/>
      <c r="BL49" s="197"/>
      <c r="BM49" s="200"/>
      <c r="BN49" s="197"/>
      <c r="BO49" s="197"/>
      <c r="BP49" s="197"/>
      <c r="BQ49" s="201"/>
      <c r="BR49" s="200"/>
      <c r="BS49" s="197"/>
      <c r="BT49" s="197"/>
      <c r="BU49" s="197"/>
      <c r="BV49" s="219"/>
      <c r="BW49" s="200"/>
      <c r="BX49" s="197"/>
      <c r="BY49" s="197"/>
      <c r="BZ49" s="197"/>
      <c r="CA49" s="219"/>
    </row>
    <row r="50" spans="1:79" x14ac:dyDescent="0.25">
      <c r="A50" s="3">
        <v>18</v>
      </c>
      <c r="B50" s="191" t="s">
        <v>118</v>
      </c>
      <c r="C50" s="192"/>
      <c r="D50" s="192"/>
      <c r="E50" s="192"/>
      <c r="F50" s="192"/>
      <c r="G50" s="192"/>
      <c r="H50" s="192"/>
      <c r="I50" s="192"/>
      <c r="J50" s="192"/>
      <c r="K50" s="192"/>
      <c r="L50" s="192"/>
      <c r="M50" s="193"/>
      <c r="N50" s="116" t="s">
        <v>119</v>
      </c>
      <c r="O50" s="200"/>
      <c r="P50" s="197"/>
      <c r="Q50" s="197"/>
      <c r="R50" s="197"/>
      <c r="S50" s="201"/>
      <c r="T50" s="200"/>
      <c r="U50" s="197"/>
      <c r="V50" s="197"/>
      <c r="W50" s="197"/>
      <c r="X50" s="198"/>
      <c r="Y50" s="197"/>
      <c r="Z50" s="197"/>
      <c r="AA50" s="197"/>
      <c r="AB50" s="197"/>
      <c r="AC50" s="198"/>
      <c r="AD50" s="197"/>
      <c r="AE50" s="197"/>
      <c r="AF50" s="197"/>
      <c r="AG50" s="197"/>
      <c r="AH50" s="198"/>
      <c r="AI50" s="197"/>
      <c r="AJ50" s="197"/>
      <c r="AK50" s="197"/>
      <c r="AL50" s="197"/>
      <c r="AM50" s="198"/>
      <c r="AN50" s="199"/>
      <c r="AO50" s="197"/>
      <c r="AP50" s="197"/>
      <c r="AQ50" s="197"/>
      <c r="AR50" s="198"/>
      <c r="AS50" s="197"/>
      <c r="AT50" s="197"/>
      <c r="AU50" s="197"/>
      <c r="AV50" s="197"/>
      <c r="AW50" s="198"/>
      <c r="AX50" s="197"/>
      <c r="AY50" s="197"/>
      <c r="AZ50" s="197"/>
      <c r="BA50" s="197"/>
      <c r="BB50" s="198"/>
      <c r="BC50" s="197"/>
      <c r="BD50" s="197"/>
      <c r="BE50" s="197"/>
      <c r="BF50" s="197"/>
      <c r="BG50" s="197"/>
      <c r="BH50" s="199"/>
      <c r="BI50" s="197"/>
      <c r="BJ50" s="197"/>
      <c r="BK50" s="197"/>
      <c r="BL50" s="197"/>
      <c r="BM50" s="200"/>
      <c r="BN50" s="197"/>
      <c r="BO50" s="197"/>
      <c r="BP50" s="197"/>
      <c r="BQ50" s="201"/>
      <c r="BR50" s="200"/>
      <c r="BS50" s="197"/>
      <c r="BT50" s="197"/>
      <c r="BU50" s="197"/>
      <c r="BV50" s="219"/>
      <c r="BW50" s="200"/>
      <c r="BX50" s="197"/>
      <c r="BY50" s="197"/>
      <c r="BZ50" s="197"/>
      <c r="CA50" s="219"/>
    </row>
    <row r="51" spans="1:79" x14ac:dyDescent="0.25">
      <c r="A51" s="3">
        <v>19</v>
      </c>
      <c r="B51" s="191" t="s">
        <v>120</v>
      </c>
      <c r="C51" s="192"/>
      <c r="D51" s="192"/>
      <c r="E51" s="192"/>
      <c r="F51" s="192"/>
      <c r="G51" s="192"/>
      <c r="H51" s="192"/>
      <c r="I51" s="192"/>
      <c r="J51" s="192"/>
      <c r="K51" s="192"/>
      <c r="L51" s="192"/>
      <c r="M51" s="193"/>
      <c r="N51" s="116" t="s">
        <v>121</v>
      </c>
      <c r="O51" s="200"/>
      <c r="P51" s="197"/>
      <c r="Q51" s="197"/>
      <c r="R51" s="197"/>
      <c r="S51" s="201"/>
      <c r="T51" s="222"/>
      <c r="U51" s="220"/>
      <c r="V51" s="220"/>
      <c r="W51" s="220"/>
      <c r="X51" s="221"/>
      <c r="Y51" s="220"/>
      <c r="Z51" s="220"/>
      <c r="AA51" s="220"/>
      <c r="AB51" s="220"/>
      <c r="AC51" s="221"/>
      <c r="AD51" s="220"/>
      <c r="AE51" s="220"/>
      <c r="AF51" s="220"/>
      <c r="AG51" s="220"/>
      <c r="AH51" s="221"/>
      <c r="AI51" s="220"/>
      <c r="AJ51" s="220"/>
      <c r="AK51" s="220"/>
      <c r="AL51" s="220"/>
      <c r="AM51" s="221"/>
      <c r="AN51" s="224"/>
      <c r="AO51" s="220"/>
      <c r="AP51" s="220"/>
      <c r="AQ51" s="220"/>
      <c r="AR51" s="221"/>
      <c r="AS51" s="220"/>
      <c r="AT51" s="220"/>
      <c r="AU51" s="220"/>
      <c r="AV51" s="220"/>
      <c r="AW51" s="221"/>
      <c r="AX51" s="220"/>
      <c r="AY51" s="220"/>
      <c r="AZ51" s="220"/>
      <c r="BA51" s="220"/>
      <c r="BB51" s="221"/>
      <c r="BC51" s="220"/>
      <c r="BD51" s="220"/>
      <c r="BE51" s="220"/>
      <c r="BF51" s="220"/>
      <c r="BG51" s="220"/>
      <c r="BH51" s="224"/>
      <c r="BI51" s="220"/>
      <c r="BJ51" s="220"/>
      <c r="BK51" s="220"/>
      <c r="BL51" s="220"/>
      <c r="BM51" s="222"/>
      <c r="BN51" s="220"/>
      <c r="BO51" s="220"/>
      <c r="BP51" s="220"/>
      <c r="BQ51" s="225"/>
      <c r="BR51" s="222"/>
      <c r="BS51" s="220"/>
      <c r="BT51" s="220"/>
      <c r="BU51" s="220"/>
      <c r="BV51" s="223"/>
      <c r="BW51" s="222"/>
      <c r="BX51" s="220"/>
      <c r="BY51" s="220"/>
      <c r="BZ51" s="220"/>
      <c r="CA51" s="223"/>
    </row>
    <row r="52" spans="1:79" x14ac:dyDescent="0.25">
      <c r="A52" s="3">
        <v>20</v>
      </c>
      <c r="B52" s="191" t="s">
        <v>122</v>
      </c>
      <c r="C52" s="192"/>
      <c r="D52" s="192"/>
      <c r="E52" s="192"/>
      <c r="F52" s="192"/>
      <c r="G52" s="192"/>
      <c r="H52" s="192"/>
      <c r="I52" s="192"/>
      <c r="J52" s="192"/>
      <c r="K52" s="192"/>
      <c r="L52" s="192"/>
      <c r="M52" s="193"/>
      <c r="N52" s="116" t="s">
        <v>123</v>
      </c>
      <c r="O52" s="200"/>
      <c r="P52" s="197"/>
      <c r="Q52" s="197"/>
      <c r="R52" s="197"/>
      <c r="S52" s="201"/>
      <c r="T52" s="222"/>
      <c r="U52" s="220"/>
      <c r="V52" s="220"/>
      <c r="W52" s="220"/>
      <c r="X52" s="221"/>
      <c r="Y52" s="220"/>
      <c r="Z52" s="220"/>
      <c r="AA52" s="220"/>
      <c r="AB52" s="220"/>
      <c r="AC52" s="221"/>
      <c r="AD52" s="220"/>
      <c r="AE52" s="220"/>
      <c r="AF52" s="220"/>
      <c r="AG52" s="220"/>
      <c r="AH52" s="221"/>
      <c r="AI52" s="220"/>
      <c r="AJ52" s="220"/>
      <c r="AK52" s="220"/>
      <c r="AL52" s="220"/>
      <c r="AM52" s="221"/>
      <c r="AN52" s="224"/>
      <c r="AO52" s="220"/>
      <c r="AP52" s="220"/>
      <c r="AQ52" s="220"/>
      <c r="AR52" s="221"/>
      <c r="AS52" s="220"/>
      <c r="AT52" s="220"/>
      <c r="AU52" s="220"/>
      <c r="AV52" s="220"/>
      <c r="AW52" s="221"/>
      <c r="AX52" s="220"/>
      <c r="AY52" s="220"/>
      <c r="AZ52" s="220"/>
      <c r="BA52" s="220"/>
      <c r="BB52" s="221"/>
      <c r="BC52" s="220"/>
      <c r="BD52" s="220"/>
      <c r="BE52" s="220"/>
      <c r="BF52" s="220"/>
      <c r="BG52" s="220"/>
      <c r="BH52" s="224"/>
      <c r="BI52" s="220"/>
      <c r="BJ52" s="220"/>
      <c r="BK52" s="220"/>
      <c r="BL52" s="220"/>
      <c r="BM52" s="222"/>
      <c r="BN52" s="220"/>
      <c r="BO52" s="220"/>
      <c r="BP52" s="220"/>
      <c r="BQ52" s="225"/>
      <c r="BR52" s="222"/>
      <c r="BS52" s="220"/>
      <c r="BT52" s="220"/>
      <c r="BU52" s="220"/>
      <c r="BV52" s="223"/>
      <c r="BW52" s="222"/>
      <c r="BX52" s="220"/>
      <c r="BY52" s="220"/>
      <c r="BZ52" s="220"/>
      <c r="CA52" s="223"/>
    </row>
    <row r="53" spans="1:79" x14ac:dyDescent="0.25">
      <c r="A53" s="3">
        <v>21</v>
      </c>
      <c r="B53" s="191" t="s">
        <v>124</v>
      </c>
      <c r="C53" s="192"/>
      <c r="D53" s="192"/>
      <c r="E53" s="192"/>
      <c r="F53" s="192"/>
      <c r="G53" s="192"/>
      <c r="H53" s="192"/>
      <c r="I53" s="192"/>
      <c r="J53" s="192"/>
      <c r="K53" s="192"/>
      <c r="L53" s="192"/>
      <c r="M53" s="193"/>
      <c r="N53" s="116" t="s">
        <v>125</v>
      </c>
      <c r="O53" s="200"/>
      <c r="P53" s="197"/>
      <c r="Q53" s="197"/>
      <c r="R53" s="197"/>
      <c r="S53" s="201"/>
      <c r="T53" s="222"/>
      <c r="U53" s="220"/>
      <c r="V53" s="220"/>
      <c r="W53" s="220"/>
      <c r="X53" s="221"/>
      <c r="Y53" s="220"/>
      <c r="Z53" s="220"/>
      <c r="AA53" s="220"/>
      <c r="AB53" s="220"/>
      <c r="AC53" s="221"/>
      <c r="AD53" s="220"/>
      <c r="AE53" s="220"/>
      <c r="AF53" s="220"/>
      <c r="AG53" s="220"/>
      <c r="AH53" s="221"/>
      <c r="AI53" s="220"/>
      <c r="AJ53" s="220"/>
      <c r="AK53" s="220"/>
      <c r="AL53" s="220"/>
      <c r="AM53" s="221"/>
      <c r="AN53" s="224"/>
      <c r="AO53" s="220"/>
      <c r="AP53" s="220"/>
      <c r="AQ53" s="220"/>
      <c r="AR53" s="221"/>
      <c r="AS53" s="220"/>
      <c r="AT53" s="220"/>
      <c r="AU53" s="220"/>
      <c r="AV53" s="220"/>
      <c r="AW53" s="221"/>
      <c r="AX53" s="220"/>
      <c r="AY53" s="220"/>
      <c r="AZ53" s="220"/>
      <c r="BA53" s="220"/>
      <c r="BB53" s="221"/>
      <c r="BC53" s="220"/>
      <c r="BD53" s="220"/>
      <c r="BE53" s="220"/>
      <c r="BF53" s="220"/>
      <c r="BG53" s="220"/>
      <c r="BH53" s="224"/>
      <c r="BI53" s="220"/>
      <c r="BJ53" s="220"/>
      <c r="BK53" s="220"/>
      <c r="BL53" s="220"/>
      <c r="BM53" s="222"/>
      <c r="BN53" s="220"/>
      <c r="BO53" s="220"/>
      <c r="BP53" s="220"/>
      <c r="BQ53" s="225"/>
      <c r="BR53" s="222"/>
      <c r="BS53" s="220"/>
      <c r="BT53" s="220"/>
      <c r="BU53" s="220"/>
      <c r="BV53" s="223"/>
      <c r="BW53" s="222"/>
      <c r="BX53" s="220"/>
      <c r="BY53" s="220"/>
      <c r="BZ53" s="220"/>
      <c r="CA53" s="223"/>
    </row>
    <row r="54" spans="1:79" x14ac:dyDescent="0.25">
      <c r="A54" s="3">
        <v>22</v>
      </c>
      <c r="B54" s="191" t="s">
        <v>126</v>
      </c>
      <c r="C54" s="192"/>
      <c r="D54" s="192"/>
      <c r="E54" s="192"/>
      <c r="F54" s="192"/>
      <c r="G54" s="192"/>
      <c r="H54" s="192"/>
      <c r="I54" s="192"/>
      <c r="J54" s="192"/>
      <c r="K54" s="192"/>
      <c r="L54" s="192"/>
      <c r="M54" s="193"/>
      <c r="N54" s="116" t="s">
        <v>127</v>
      </c>
      <c r="O54" s="200"/>
      <c r="P54" s="197"/>
      <c r="Q54" s="197"/>
      <c r="R54" s="197"/>
      <c r="S54" s="201"/>
      <c r="T54" s="200"/>
      <c r="U54" s="197"/>
      <c r="V54" s="197"/>
      <c r="W54" s="197"/>
      <c r="X54" s="198"/>
      <c r="Y54" s="197"/>
      <c r="Z54" s="197"/>
      <c r="AA54" s="197"/>
      <c r="AB54" s="197"/>
      <c r="AC54" s="198"/>
      <c r="AD54" s="197"/>
      <c r="AE54" s="197"/>
      <c r="AF54" s="197"/>
      <c r="AG54" s="197"/>
      <c r="AH54" s="198"/>
      <c r="AI54" s="197"/>
      <c r="AJ54" s="197"/>
      <c r="AK54" s="197"/>
      <c r="AL54" s="197"/>
      <c r="AM54" s="198"/>
      <c r="AN54" s="199"/>
      <c r="AO54" s="197"/>
      <c r="AP54" s="197"/>
      <c r="AQ54" s="197"/>
      <c r="AR54" s="198"/>
      <c r="AS54" s="197"/>
      <c r="AT54" s="197"/>
      <c r="AU54" s="197"/>
      <c r="AV54" s="197"/>
      <c r="AW54" s="198"/>
      <c r="AX54" s="197"/>
      <c r="AY54" s="197"/>
      <c r="AZ54" s="197"/>
      <c r="BA54" s="197"/>
      <c r="BB54" s="198"/>
      <c r="BC54" s="197"/>
      <c r="BD54" s="197"/>
      <c r="BE54" s="197"/>
      <c r="BF54" s="197"/>
      <c r="BG54" s="197"/>
      <c r="BH54" s="199"/>
      <c r="BI54" s="197"/>
      <c r="BJ54" s="197"/>
      <c r="BK54" s="197"/>
      <c r="BL54" s="197"/>
      <c r="BM54" s="200"/>
      <c r="BN54" s="197"/>
      <c r="BO54" s="197"/>
      <c r="BP54" s="197"/>
      <c r="BQ54" s="201"/>
      <c r="BR54" s="200"/>
      <c r="BS54" s="197"/>
      <c r="BT54" s="197"/>
      <c r="BU54" s="197"/>
      <c r="BV54" s="219"/>
      <c r="BW54" s="200"/>
      <c r="BX54" s="197"/>
      <c r="BY54" s="197"/>
      <c r="BZ54" s="197"/>
      <c r="CA54" s="219"/>
    </row>
    <row r="55" spans="1:79" x14ac:dyDescent="0.25">
      <c r="A55" s="3">
        <v>23</v>
      </c>
      <c r="B55" s="191" t="s">
        <v>128</v>
      </c>
      <c r="C55" s="192"/>
      <c r="D55" s="192"/>
      <c r="E55" s="192"/>
      <c r="F55" s="192"/>
      <c r="G55" s="192"/>
      <c r="H55" s="192"/>
      <c r="I55" s="192"/>
      <c r="J55" s="192"/>
      <c r="K55" s="192"/>
      <c r="L55" s="192"/>
      <c r="M55" s="193"/>
      <c r="N55" s="116" t="s">
        <v>129</v>
      </c>
      <c r="O55" s="200"/>
      <c r="P55" s="197"/>
      <c r="Q55" s="197"/>
      <c r="R55" s="197"/>
      <c r="S55" s="201"/>
      <c r="T55" s="200"/>
      <c r="U55" s="197"/>
      <c r="V55" s="197"/>
      <c r="W55" s="197"/>
      <c r="X55" s="198"/>
      <c r="Y55" s="197"/>
      <c r="Z55" s="197"/>
      <c r="AA55" s="197"/>
      <c r="AB55" s="197"/>
      <c r="AC55" s="198"/>
      <c r="AD55" s="197"/>
      <c r="AE55" s="197"/>
      <c r="AF55" s="197"/>
      <c r="AG55" s="197"/>
      <c r="AH55" s="198"/>
      <c r="AI55" s="197"/>
      <c r="AJ55" s="197"/>
      <c r="AK55" s="197"/>
      <c r="AL55" s="197"/>
      <c r="AM55" s="198"/>
      <c r="AN55" s="199"/>
      <c r="AO55" s="197"/>
      <c r="AP55" s="197"/>
      <c r="AQ55" s="197"/>
      <c r="AR55" s="198"/>
      <c r="AS55" s="197"/>
      <c r="AT55" s="197"/>
      <c r="AU55" s="197"/>
      <c r="AV55" s="197"/>
      <c r="AW55" s="198"/>
      <c r="AX55" s="197"/>
      <c r="AY55" s="197"/>
      <c r="AZ55" s="197"/>
      <c r="BA55" s="197"/>
      <c r="BB55" s="198"/>
      <c r="BC55" s="197"/>
      <c r="BD55" s="197"/>
      <c r="BE55" s="197"/>
      <c r="BF55" s="197"/>
      <c r="BG55" s="197"/>
      <c r="BH55" s="199"/>
      <c r="BI55" s="197"/>
      <c r="BJ55" s="197"/>
      <c r="BK55" s="197"/>
      <c r="BL55" s="197"/>
      <c r="BM55" s="200"/>
      <c r="BN55" s="197"/>
      <c r="BO55" s="197"/>
      <c r="BP55" s="197"/>
      <c r="BQ55" s="201"/>
      <c r="BR55" s="200"/>
      <c r="BS55" s="197"/>
      <c r="BT55" s="197"/>
      <c r="BU55" s="197"/>
      <c r="BV55" s="219"/>
      <c r="BW55" s="200"/>
      <c r="BX55" s="197"/>
      <c r="BY55" s="197"/>
      <c r="BZ55" s="197"/>
      <c r="CA55" s="219"/>
    </row>
    <row r="56" spans="1:79" x14ac:dyDescent="0.25">
      <c r="A56" s="3">
        <v>24</v>
      </c>
      <c r="B56" s="191" t="s">
        <v>130</v>
      </c>
      <c r="C56" s="192"/>
      <c r="D56" s="192"/>
      <c r="E56" s="192"/>
      <c r="F56" s="192"/>
      <c r="G56" s="192"/>
      <c r="H56" s="192"/>
      <c r="I56" s="192"/>
      <c r="J56" s="192"/>
      <c r="K56" s="192"/>
      <c r="L56" s="192"/>
      <c r="M56" s="193"/>
      <c r="N56" s="116" t="s">
        <v>131</v>
      </c>
      <c r="O56" s="200"/>
      <c r="P56" s="197"/>
      <c r="Q56" s="197"/>
      <c r="R56" s="197"/>
      <c r="S56" s="201"/>
      <c r="T56" s="200"/>
      <c r="U56" s="197"/>
      <c r="V56" s="197"/>
      <c r="W56" s="197"/>
      <c r="X56" s="198"/>
      <c r="Y56" s="197"/>
      <c r="Z56" s="197"/>
      <c r="AA56" s="197"/>
      <c r="AB56" s="197"/>
      <c r="AC56" s="198"/>
      <c r="AD56" s="197"/>
      <c r="AE56" s="197"/>
      <c r="AF56" s="197"/>
      <c r="AG56" s="197"/>
      <c r="AH56" s="198"/>
      <c r="AI56" s="197"/>
      <c r="AJ56" s="197"/>
      <c r="AK56" s="197"/>
      <c r="AL56" s="197"/>
      <c r="AM56" s="198"/>
      <c r="AN56" s="199"/>
      <c r="AO56" s="197"/>
      <c r="AP56" s="197"/>
      <c r="AQ56" s="197"/>
      <c r="AR56" s="198"/>
      <c r="AS56" s="197"/>
      <c r="AT56" s="197"/>
      <c r="AU56" s="197"/>
      <c r="AV56" s="197"/>
      <c r="AW56" s="198"/>
      <c r="AX56" s="197"/>
      <c r="AY56" s="197"/>
      <c r="AZ56" s="197"/>
      <c r="BA56" s="197"/>
      <c r="BB56" s="198"/>
      <c r="BC56" s="197"/>
      <c r="BD56" s="197"/>
      <c r="BE56" s="197"/>
      <c r="BF56" s="197"/>
      <c r="BG56" s="197"/>
      <c r="BH56" s="199"/>
      <c r="BI56" s="197"/>
      <c r="BJ56" s="197"/>
      <c r="BK56" s="197"/>
      <c r="BL56" s="197"/>
      <c r="BM56" s="200"/>
      <c r="BN56" s="197"/>
      <c r="BO56" s="197"/>
      <c r="BP56" s="197"/>
      <c r="BQ56" s="201"/>
      <c r="BR56" s="200"/>
      <c r="BS56" s="197"/>
      <c r="BT56" s="197"/>
      <c r="BU56" s="197"/>
      <c r="BV56" s="219"/>
      <c r="BW56" s="200"/>
      <c r="BX56" s="197"/>
      <c r="BY56" s="197"/>
      <c r="BZ56" s="197"/>
      <c r="CA56" s="219"/>
    </row>
    <row r="57" spans="1:79" x14ac:dyDescent="0.25">
      <c r="A57" s="3">
        <v>25</v>
      </c>
      <c r="B57" s="191" t="s">
        <v>132</v>
      </c>
      <c r="C57" s="192"/>
      <c r="D57" s="192"/>
      <c r="E57" s="192"/>
      <c r="F57" s="192"/>
      <c r="G57" s="192"/>
      <c r="H57" s="192"/>
      <c r="I57" s="192"/>
      <c r="J57" s="192"/>
      <c r="K57" s="192"/>
      <c r="L57" s="192"/>
      <c r="M57" s="193"/>
      <c r="N57" s="116" t="s">
        <v>133</v>
      </c>
      <c r="O57" s="200"/>
      <c r="P57" s="197"/>
      <c r="Q57" s="197"/>
      <c r="R57" s="197"/>
      <c r="S57" s="201"/>
      <c r="T57" s="200"/>
      <c r="U57" s="197"/>
      <c r="V57" s="197"/>
      <c r="W57" s="197"/>
      <c r="X57" s="198"/>
      <c r="Y57" s="197"/>
      <c r="Z57" s="197"/>
      <c r="AA57" s="197"/>
      <c r="AB57" s="197"/>
      <c r="AC57" s="198"/>
      <c r="AD57" s="197"/>
      <c r="AE57" s="197"/>
      <c r="AF57" s="197"/>
      <c r="AG57" s="197"/>
      <c r="AH57" s="198"/>
      <c r="AI57" s="197"/>
      <c r="AJ57" s="197"/>
      <c r="AK57" s="197"/>
      <c r="AL57" s="197"/>
      <c r="AM57" s="198"/>
      <c r="AN57" s="199"/>
      <c r="AO57" s="197"/>
      <c r="AP57" s="197"/>
      <c r="AQ57" s="197"/>
      <c r="AR57" s="198"/>
      <c r="AS57" s="197"/>
      <c r="AT57" s="197"/>
      <c r="AU57" s="197"/>
      <c r="AV57" s="197"/>
      <c r="AW57" s="198"/>
      <c r="AX57" s="197"/>
      <c r="AY57" s="197"/>
      <c r="AZ57" s="197"/>
      <c r="BA57" s="197"/>
      <c r="BB57" s="198"/>
      <c r="BC57" s="197"/>
      <c r="BD57" s="197"/>
      <c r="BE57" s="197"/>
      <c r="BF57" s="197"/>
      <c r="BG57" s="197"/>
      <c r="BH57" s="199"/>
      <c r="BI57" s="197"/>
      <c r="BJ57" s="197"/>
      <c r="BK57" s="197"/>
      <c r="BL57" s="197"/>
      <c r="BM57" s="200"/>
      <c r="BN57" s="197"/>
      <c r="BO57" s="197"/>
      <c r="BP57" s="197"/>
      <c r="BQ57" s="201"/>
      <c r="BR57" s="200"/>
      <c r="BS57" s="197"/>
      <c r="BT57" s="197"/>
      <c r="BU57" s="197"/>
      <c r="BV57" s="219"/>
      <c r="BW57" s="200"/>
      <c r="BX57" s="197"/>
      <c r="BY57" s="197"/>
      <c r="BZ57" s="197"/>
      <c r="CA57" s="219"/>
    </row>
    <row r="58" spans="1:79" x14ac:dyDescent="0.25">
      <c r="A58" s="3">
        <v>26</v>
      </c>
      <c r="B58" s="191" t="s">
        <v>134</v>
      </c>
      <c r="C58" s="192"/>
      <c r="D58" s="192"/>
      <c r="E58" s="192"/>
      <c r="F58" s="192"/>
      <c r="G58" s="192"/>
      <c r="H58" s="192"/>
      <c r="I58" s="192"/>
      <c r="J58" s="192"/>
      <c r="K58" s="192"/>
      <c r="L58" s="192"/>
      <c r="M58" s="193"/>
      <c r="N58" s="116" t="s">
        <v>135</v>
      </c>
      <c r="O58" s="200"/>
      <c r="P58" s="197"/>
      <c r="Q58" s="197"/>
      <c r="R58" s="197"/>
      <c r="S58" s="201"/>
      <c r="T58" s="200"/>
      <c r="U58" s="197"/>
      <c r="V58" s="197"/>
      <c r="W58" s="197"/>
      <c r="X58" s="198"/>
      <c r="Y58" s="197"/>
      <c r="Z58" s="197"/>
      <c r="AA58" s="197"/>
      <c r="AB58" s="197"/>
      <c r="AC58" s="198"/>
      <c r="AD58" s="197"/>
      <c r="AE58" s="197"/>
      <c r="AF58" s="197"/>
      <c r="AG58" s="197"/>
      <c r="AH58" s="198"/>
      <c r="AI58" s="197"/>
      <c r="AJ58" s="197"/>
      <c r="AK58" s="197"/>
      <c r="AL58" s="197"/>
      <c r="AM58" s="198"/>
      <c r="AN58" s="199"/>
      <c r="AO58" s="197"/>
      <c r="AP58" s="197"/>
      <c r="AQ58" s="197"/>
      <c r="AR58" s="198"/>
      <c r="AS58" s="197"/>
      <c r="AT58" s="197"/>
      <c r="AU58" s="197"/>
      <c r="AV58" s="197"/>
      <c r="AW58" s="198"/>
      <c r="AX58" s="197"/>
      <c r="AY58" s="197"/>
      <c r="AZ58" s="197"/>
      <c r="BA58" s="197"/>
      <c r="BB58" s="198"/>
      <c r="BC58" s="197"/>
      <c r="BD58" s="197"/>
      <c r="BE58" s="197"/>
      <c r="BF58" s="197"/>
      <c r="BG58" s="197"/>
      <c r="BH58" s="199"/>
      <c r="BI58" s="197"/>
      <c r="BJ58" s="197"/>
      <c r="BK58" s="197"/>
      <c r="BL58" s="197"/>
      <c r="BM58" s="200"/>
      <c r="BN58" s="197"/>
      <c r="BO58" s="197"/>
      <c r="BP58" s="197"/>
      <c r="BQ58" s="201"/>
      <c r="BR58" s="200"/>
      <c r="BS58" s="197"/>
      <c r="BT58" s="197"/>
      <c r="BU58" s="197"/>
      <c r="BV58" s="219"/>
      <c r="BW58" s="200"/>
      <c r="BX58" s="197"/>
      <c r="BY58" s="197"/>
      <c r="BZ58" s="197"/>
      <c r="CA58" s="219"/>
    </row>
    <row r="59" spans="1:79" x14ac:dyDescent="0.25">
      <c r="A59" s="3">
        <v>27</v>
      </c>
      <c r="B59" s="191" t="s">
        <v>136</v>
      </c>
      <c r="C59" s="192"/>
      <c r="D59" s="192"/>
      <c r="E59" s="192"/>
      <c r="F59" s="192"/>
      <c r="G59" s="192"/>
      <c r="H59" s="192"/>
      <c r="I59" s="192"/>
      <c r="J59" s="192"/>
      <c r="K59" s="192"/>
      <c r="L59" s="192"/>
      <c r="M59" s="193"/>
      <c r="N59" s="116" t="s">
        <v>137</v>
      </c>
      <c r="O59" s="200"/>
      <c r="P59" s="197"/>
      <c r="Q59" s="197"/>
      <c r="R59" s="197"/>
      <c r="S59" s="201"/>
      <c r="T59" s="200"/>
      <c r="U59" s="197"/>
      <c r="V59" s="197"/>
      <c r="W59" s="197"/>
      <c r="X59" s="198"/>
      <c r="Y59" s="197"/>
      <c r="Z59" s="197"/>
      <c r="AA59" s="197"/>
      <c r="AB59" s="197"/>
      <c r="AC59" s="198"/>
      <c r="AD59" s="197"/>
      <c r="AE59" s="197"/>
      <c r="AF59" s="197"/>
      <c r="AG59" s="197"/>
      <c r="AH59" s="198"/>
      <c r="AI59" s="197"/>
      <c r="AJ59" s="197"/>
      <c r="AK59" s="197"/>
      <c r="AL59" s="197"/>
      <c r="AM59" s="198"/>
      <c r="AN59" s="199"/>
      <c r="AO59" s="197"/>
      <c r="AP59" s="197"/>
      <c r="AQ59" s="197"/>
      <c r="AR59" s="198"/>
      <c r="AS59" s="197"/>
      <c r="AT59" s="197"/>
      <c r="AU59" s="197"/>
      <c r="AV59" s="197"/>
      <c r="AW59" s="198"/>
      <c r="AX59" s="197"/>
      <c r="AY59" s="197"/>
      <c r="AZ59" s="197"/>
      <c r="BA59" s="197"/>
      <c r="BB59" s="198"/>
      <c r="BC59" s="197"/>
      <c r="BD59" s="197"/>
      <c r="BE59" s="197"/>
      <c r="BF59" s="197"/>
      <c r="BG59" s="197"/>
      <c r="BH59" s="199"/>
      <c r="BI59" s="197"/>
      <c r="BJ59" s="197"/>
      <c r="BK59" s="197"/>
      <c r="BL59" s="197"/>
      <c r="BM59" s="200"/>
      <c r="BN59" s="197"/>
      <c r="BO59" s="197"/>
      <c r="BP59" s="197"/>
      <c r="BQ59" s="201"/>
      <c r="BR59" s="200"/>
      <c r="BS59" s="197"/>
      <c r="BT59" s="197"/>
      <c r="BU59" s="197"/>
      <c r="BV59" s="219"/>
      <c r="BW59" s="200"/>
      <c r="BX59" s="197"/>
      <c r="BY59" s="197"/>
      <c r="BZ59" s="197"/>
      <c r="CA59" s="219"/>
    </row>
    <row r="60" spans="1:79" x14ac:dyDescent="0.25">
      <c r="A60" s="3">
        <v>28</v>
      </c>
      <c r="B60" s="191" t="s">
        <v>138</v>
      </c>
      <c r="C60" s="192"/>
      <c r="D60" s="192"/>
      <c r="E60" s="192"/>
      <c r="F60" s="192"/>
      <c r="G60" s="192"/>
      <c r="H60" s="192"/>
      <c r="I60" s="192"/>
      <c r="J60" s="192"/>
      <c r="K60" s="192"/>
      <c r="L60" s="192"/>
      <c r="M60" s="193"/>
      <c r="N60" s="116" t="s">
        <v>139</v>
      </c>
      <c r="O60" s="200"/>
      <c r="P60" s="197"/>
      <c r="Q60" s="197"/>
      <c r="R60" s="197"/>
      <c r="S60" s="201"/>
      <c r="T60" s="200"/>
      <c r="U60" s="197"/>
      <c r="V60" s="197"/>
      <c r="W60" s="197"/>
      <c r="X60" s="198"/>
      <c r="Y60" s="197"/>
      <c r="Z60" s="197"/>
      <c r="AA60" s="197"/>
      <c r="AB60" s="197"/>
      <c r="AC60" s="198"/>
      <c r="AD60" s="197"/>
      <c r="AE60" s="197"/>
      <c r="AF60" s="197"/>
      <c r="AG60" s="197"/>
      <c r="AH60" s="198"/>
      <c r="AI60" s="197"/>
      <c r="AJ60" s="197"/>
      <c r="AK60" s="197"/>
      <c r="AL60" s="197"/>
      <c r="AM60" s="198"/>
      <c r="AN60" s="199"/>
      <c r="AO60" s="197"/>
      <c r="AP60" s="197"/>
      <c r="AQ60" s="197"/>
      <c r="AR60" s="198"/>
      <c r="AS60" s="197"/>
      <c r="AT60" s="197"/>
      <c r="AU60" s="197"/>
      <c r="AV60" s="197"/>
      <c r="AW60" s="198"/>
      <c r="AX60" s="197"/>
      <c r="AY60" s="197"/>
      <c r="AZ60" s="197"/>
      <c r="BA60" s="197"/>
      <c r="BB60" s="198"/>
      <c r="BC60" s="197"/>
      <c r="BD60" s="197"/>
      <c r="BE60" s="197"/>
      <c r="BF60" s="197"/>
      <c r="BG60" s="197"/>
      <c r="BH60" s="199"/>
      <c r="BI60" s="197"/>
      <c r="BJ60" s="197"/>
      <c r="BK60" s="197"/>
      <c r="BL60" s="197"/>
      <c r="BM60" s="200"/>
      <c r="BN60" s="197"/>
      <c r="BO60" s="197"/>
      <c r="BP60" s="197"/>
      <c r="BQ60" s="201"/>
      <c r="BR60" s="200"/>
      <c r="BS60" s="197"/>
      <c r="BT60" s="197"/>
      <c r="BU60" s="197"/>
      <c r="BV60" s="219"/>
      <c r="BW60" s="200"/>
      <c r="BX60" s="197"/>
      <c r="BY60" s="197"/>
      <c r="BZ60" s="197"/>
      <c r="CA60" s="219"/>
    </row>
    <row r="61" spans="1:79" x14ac:dyDescent="0.25">
      <c r="A61" s="3">
        <v>29</v>
      </c>
      <c r="B61" s="191" t="s">
        <v>140</v>
      </c>
      <c r="C61" s="192"/>
      <c r="D61" s="192"/>
      <c r="E61" s="192"/>
      <c r="F61" s="192"/>
      <c r="G61" s="192"/>
      <c r="H61" s="192"/>
      <c r="I61" s="192"/>
      <c r="J61" s="192"/>
      <c r="K61" s="192"/>
      <c r="L61" s="192"/>
      <c r="M61" s="193"/>
      <c r="N61" s="116" t="s">
        <v>141</v>
      </c>
      <c r="O61" s="200"/>
      <c r="P61" s="197"/>
      <c r="Q61" s="197"/>
      <c r="R61" s="197"/>
      <c r="S61" s="201"/>
      <c r="T61" s="222"/>
      <c r="U61" s="220"/>
      <c r="V61" s="220"/>
      <c r="W61" s="220"/>
      <c r="X61" s="221"/>
      <c r="Y61" s="220"/>
      <c r="Z61" s="220"/>
      <c r="AA61" s="220"/>
      <c r="AB61" s="220"/>
      <c r="AC61" s="221"/>
      <c r="AD61" s="220"/>
      <c r="AE61" s="220"/>
      <c r="AF61" s="220"/>
      <c r="AG61" s="220"/>
      <c r="AH61" s="221"/>
      <c r="AI61" s="220"/>
      <c r="AJ61" s="220"/>
      <c r="AK61" s="220"/>
      <c r="AL61" s="220"/>
      <c r="AM61" s="221"/>
      <c r="AN61" s="224"/>
      <c r="AO61" s="220"/>
      <c r="AP61" s="220"/>
      <c r="AQ61" s="220"/>
      <c r="AR61" s="221"/>
      <c r="AS61" s="220"/>
      <c r="AT61" s="220"/>
      <c r="AU61" s="220"/>
      <c r="AV61" s="220"/>
      <c r="AW61" s="221"/>
      <c r="AX61" s="220"/>
      <c r="AY61" s="220"/>
      <c r="AZ61" s="220"/>
      <c r="BA61" s="220"/>
      <c r="BB61" s="221"/>
      <c r="BC61" s="220"/>
      <c r="BD61" s="220"/>
      <c r="BE61" s="220"/>
      <c r="BF61" s="220"/>
      <c r="BG61" s="220"/>
      <c r="BH61" s="224"/>
      <c r="BI61" s="220"/>
      <c r="BJ61" s="220"/>
      <c r="BK61" s="220"/>
      <c r="BL61" s="220"/>
      <c r="BM61" s="222"/>
      <c r="BN61" s="220"/>
      <c r="BO61" s="220"/>
      <c r="BP61" s="220"/>
      <c r="BQ61" s="225"/>
      <c r="BR61" s="222"/>
      <c r="BS61" s="220"/>
      <c r="BT61" s="220"/>
      <c r="BU61" s="220"/>
      <c r="BV61" s="223"/>
      <c r="BW61" s="222"/>
      <c r="BX61" s="220"/>
      <c r="BY61" s="220"/>
      <c r="BZ61" s="220"/>
      <c r="CA61" s="223"/>
    </row>
    <row r="62" spans="1:79" x14ac:dyDescent="0.25">
      <c r="A62" s="3">
        <v>30</v>
      </c>
      <c r="B62" s="191" t="s">
        <v>142</v>
      </c>
      <c r="C62" s="192"/>
      <c r="D62" s="192"/>
      <c r="E62" s="192"/>
      <c r="F62" s="192"/>
      <c r="G62" s="192"/>
      <c r="H62" s="192"/>
      <c r="I62" s="192"/>
      <c r="J62" s="192"/>
      <c r="K62" s="192"/>
      <c r="L62" s="192"/>
      <c r="M62" s="193"/>
      <c r="N62" s="116" t="s">
        <v>143</v>
      </c>
      <c r="O62" s="200"/>
      <c r="P62" s="197"/>
      <c r="Q62" s="197"/>
      <c r="R62" s="197"/>
      <c r="S62" s="201"/>
      <c r="T62" s="222"/>
      <c r="U62" s="220"/>
      <c r="V62" s="220"/>
      <c r="W62" s="220"/>
      <c r="X62" s="221"/>
      <c r="Y62" s="220"/>
      <c r="Z62" s="220"/>
      <c r="AA62" s="220"/>
      <c r="AB62" s="220"/>
      <c r="AC62" s="221"/>
      <c r="AD62" s="220"/>
      <c r="AE62" s="220"/>
      <c r="AF62" s="220"/>
      <c r="AG62" s="220"/>
      <c r="AH62" s="221"/>
      <c r="AI62" s="220"/>
      <c r="AJ62" s="220"/>
      <c r="AK62" s="220"/>
      <c r="AL62" s="220"/>
      <c r="AM62" s="221"/>
      <c r="AN62" s="224"/>
      <c r="AO62" s="220"/>
      <c r="AP62" s="220"/>
      <c r="AQ62" s="220"/>
      <c r="AR62" s="221"/>
      <c r="AS62" s="220"/>
      <c r="AT62" s="220"/>
      <c r="AU62" s="220"/>
      <c r="AV62" s="220"/>
      <c r="AW62" s="221"/>
      <c r="AX62" s="220"/>
      <c r="AY62" s="220"/>
      <c r="AZ62" s="220"/>
      <c r="BA62" s="220"/>
      <c r="BB62" s="221"/>
      <c r="BC62" s="220"/>
      <c r="BD62" s="220"/>
      <c r="BE62" s="220"/>
      <c r="BF62" s="220"/>
      <c r="BG62" s="220"/>
      <c r="BH62" s="224"/>
      <c r="BI62" s="220"/>
      <c r="BJ62" s="220"/>
      <c r="BK62" s="220"/>
      <c r="BL62" s="220"/>
      <c r="BM62" s="222"/>
      <c r="BN62" s="220"/>
      <c r="BO62" s="220"/>
      <c r="BP62" s="220"/>
      <c r="BQ62" s="225"/>
      <c r="BR62" s="222"/>
      <c r="BS62" s="220"/>
      <c r="BT62" s="220"/>
      <c r="BU62" s="220"/>
      <c r="BV62" s="223"/>
      <c r="BW62" s="222"/>
      <c r="BX62" s="220"/>
      <c r="BY62" s="220"/>
      <c r="BZ62" s="220"/>
      <c r="CA62" s="223"/>
    </row>
    <row r="63" spans="1:79" x14ac:dyDescent="0.25">
      <c r="A63" s="3">
        <v>31</v>
      </c>
      <c r="B63" s="191" t="s">
        <v>144</v>
      </c>
      <c r="C63" s="192"/>
      <c r="D63" s="192"/>
      <c r="E63" s="192"/>
      <c r="F63" s="192"/>
      <c r="G63" s="192"/>
      <c r="H63" s="192"/>
      <c r="I63" s="192"/>
      <c r="J63" s="192"/>
      <c r="K63" s="192"/>
      <c r="L63" s="192"/>
      <c r="M63" s="193"/>
      <c r="N63" s="116" t="s">
        <v>145</v>
      </c>
      <c r="O63" s="200"/>
      <c r="P63" s="197"/>
      <c r="Q63" s="197"/>
      <c r="R63" s="197"/>
      <c r="S63" s="201"/>
      <c r="T63" s="200"/>
      <c r="U63" s="197"/>
      <c r="V63" s="197"/>
      <c r="W63" s="197"/>
      <c r="X63" s="198"/>
      <c r="Y63" s="197"/>
      <c r="Z63" s="197"/>
      <c r="AA63" s="197"/>
      <c r="AB63" s="197"/>
      <c r="AC63" s="198"/>
      <c r="AD63" s="197"/>
      <c r="AE63" s="197"/>
      <c r="AF63" s="197"/>
      <c r="AG63" s="197"/>
      <c r="AH63" s="198"/>
      <c r="AI63" s="197"/>
      <c r="AJ63" s="197"/>
      <c r="AK63" s="197"/>
      <c r="AL63" s="197"/>
      <c r="AM63" s="198"/>
      <c r="AN63" s="199"/>
      <c r="AO63" s="197"/>
      <c r="AP63" s="197"/>
      <c r="AQ63" s="197"/>
      <c r="AR63" s="198"/>
      <c r="AS63" s="197"/>
      <c r="AT63" s="197"/>
      <c r="AU63" s="197"/>
      <c r="AV63" s="197"/>
      <c r="AW63" s="198"/>
      <c r="AX63" s="197"/>
      <c r="AY63" s="197"/>
      <c r="AZ63" s="197"/>
      <c r="BA63" s="197"/>
      <c r="BB63" s="198"/>
      <c r="BC63" s="197"/>
      <c r="BD63" s="197"/>
      <c r="BE63" s="197"/>
      <c r="BF63" s="197"/>
      <c r="BG63" s="197"/>
      <c r="BH63" s="199"/>
      <c r="BI63" s="197"/>
      <c r="BJ63" s="197"/>
      <c r="BK63" s="197"/>
      <c r="BL63" s="197"/>
      <c r="BM63" s="200"/>
      <c r="BN63" s="197"/>
      <c r="BO63" s="197"/>
      <c r="BP63" s="197"/>
      <c r="BQ63" s="201"/>
      <c r="BR63" s="200"/>
      <c r="BS63" s="197"/>
      <c r="BT63" s="197"/>
      <c r="BU63" s="197"/>
      <c r="BV63" s="219"/>
      <c r="BW63" s="200"/>
      <c r="BX63" s="197"/>
      <c r="BY63" s="197"/>
      <c r="BZ63" s="197"/>
      <c r="CA63" s="219"/>
    </row>
    <row r="64" spans="1:79" x14ac:dyDescent="0.25">
      <c r="A64" s="3">
        <v>32</v>
      </c>
      <c r="B64" s="191" t="s">
        <v>146</v>
      </c>
      <c r="C64" s="192"/>
      <c r="D64" s="192"/>
      <c r="E64" s="192"/>
      <c r="F64" s="192"/>
      <c r="G64" s="192"/>
      <c r="H64" s="192"/>
      <c r="I64" s="192"/>
      <c r="J64" s="192"/>
      <c r="K64" s="192"/>
      <c r="L64" s="192"/>
      <c r="M64" s="193"/>
      <c r="N64" s="116" t="s">
        <v>147</v>
      </c>
      <c r="O64" s="200"/>
      <c r="P64" s="197"/>
      <c r="Q64" s="197"/>
      <c r="R64" s="197"/>
      <c r="S64" s="201"/>
      <c r="T64" s="200"/>
      <c r="U64" s="197"/>
      <c r="V64" s="197"/>
      <c r="W64" s="197"/>
      <c r="X64" s="198"/>
      <c r="Y64" s="197"/>
      <c r="Z64" s="197"/>
      <c r="AA64" s="197"/>
      <c r="AB64" s="197"/>
      <c r="AC64" s="198"/>
      <c r="AD64" s="197"/>
      <c r="AE64" s="197"/>
      <c r="AF64" s="197"/>
      <c r="AG64" s="197"/>
      <c r="AH64" s="198"/>
      <c r="AI64" s="197"/>
      <c r="AJ64" s="197"/>
      <c r="AK64" s="197"/>
      <c r="AL64" s="197"/>
      <c r="AM64" s="198"/>
      <c r="AN64" s="199"/>
      <c r="AO64" s="197"/>
      <c r="AP64" s="197"/>
      <c r="AQ64" s="197"/>
      <c r="AR64" s="198"/>
      <c r="AS64" s="197"/>
      <c r="AT64" s="197"/>
      <c r="AU64" s="197"/>
      <c r="AV64" s="197"/>
      <c r="AW64" s="198"/>
      <c r="AX64" s="197"/>
      <c r="AY64" s="197"/>
      <c r="AZ64" s="197"/>
      <c r="BA64" s="197"/>
      <c r="BB64" s="198"/>
      <c r="BC64" s="197"/>
      <c r="BD64" s="197"/>
      <c r="BE64" s="197"/>
      <c r="BF64" s="197"/>
      <c r="BG64" s="197"/>
      <c r="BH64" s="199"/>
      <c r="BI64" s="197"/>
      <c r="BJ64" s="197"/>
      <c r="BK64" s="197"/>
      <c r="BL64" s="197"/>
      <c r="BM64" s="200"/>
      <c r="BN64" s="197"/>
      <c r="BO64" s="197"/>
      <c r="BP64" s="197"/>
      <c r="BQ64" s="201"/>
      <c r="BR64" s="200"/>
      <c r="BS64" s="197"/>
      <c r="BT64" s="197"/>
      <c r="BU64" s="197"/>
      <c r="BV64" s="219"/>
      <c r="BW64" s="200"/>
      <c r="BX64" s="197"/>
      <c r="BY64" s="197"/>
      <c r="BZ64" s="197"/>
      <c r="CA64" s="219"/>
    </row>
    <row r="65" spans="1:79" x14ac:dyDescent="0.25">
      <c r="A65" s="3">
        <v>33</v>
      </c>
      <c r="B65" s="191" t="s">
        <v>255</v>
      </c>
      <c r="C65" s="192"/>
      <c r="D65" s="192"/>
      <c r="E65" s="192"/>
      <c r="F65" s="192"/>
      <c r="G65" s="192"/>
      <c r="H65" s="192"/>
      <c r="I65" s="192"/>
      <c r="J65" s="192"/>
      <c r="K65" s="192"/>
      <c r="L65" s="192"/>
      <c r="M65" s="193"/>
      <c r="N65" s="116" t="s">
        <v>256</v>
      </c>
      <c r="O65" s="200"/>
      <c r="P65" s="197"/>
      <c r="Q65" s="197"/>
      <c r="R65" s="197"/>
      <c r="S65" s="201"/>
      <c r="T65" s="200"/>
      <c r="U65" s="197"/>
      <c r="V65" s="197"/>
      <c r="W65" s="197"/>
      <c r="X65" s="198"/>
      <c r="Y65" s="197"/>
      <c r="Z65" s="197"/>
      <c r="AA65" s="197"/>
      <c r="AB65" s="197"/>
      <c r="AC65" s="198"/>
      <c r="AD65" s="197"/>
      <c r="AE65" s="197"/>
      <c r="AF65" s="197"/>
      <c r="AG65" s="197"/>
      <c r="AH65" s="198"/>
      <c r="AI65" s="197"/>
      <c r="AJ65" s="197"/>
      <c r="AK65" s="197"/>
      <c r="AL65" s="197"/>
      <c r="AM65" s="198"/>
      <c r="AN65" s="199"/>
      <c r="AO65" s="197"/>
      <c r="AP65" s="197"/>
      <c r="AQ65" s="197"/>
      <c r="AR65" s="198"/>
      <c r="AS65" s="197"/>
      <c r="AT65" s="197"/>
      <c r="AU65" s="197"/>
      <c r="AV65" s="197"/>
      <c r="AW65" s="198"/>
      <c r="AX65" s="197"/>
      <c r="AY65" s="197"/>
      <c r="AZ65" s="197"/>
      <c r="BA65" s="197"/>
      <c r="BB65" s="198"/>
      <c r="BC65" s="197"/>
      <c r="BD65" s="197"/>
      <c r="BE65" s="197"/>
      <c r="BF65" s="197"/>
      <c r="BG65" s="197"/>
      <c r="BH65" s="199"/>
      <c r="BI65" s="197"/>
      <c r="BJ65" s="197"/>
      <c r="BK65" s="197"/>
      <c r="BL65" s="197"/>
      <c r="BM65" s="200"/>
      <c r="BN65" s="197"/>
      <c r="BO65" s="197"/>
      <c r="BP65" s="197"/>
      <c r="BQ65" s="201"/>
      <c r="BR65" s="200"/>
      <c r="BS65" s="197"/>
      <c r="BT65" s="197"/>
      <c r="BU65" s="197"/>
      <c r="BV65" s="219"/>
      <c r="BW65" s="200"/>
      <c r="BX65" s="197"/>
      <c r="BY65" s="197"/>
      <c r="BZ65" s="197"/>
      <c r="CA65" s="219"/>
    </row>
    <row r="66" spans="1:79" ht="13" thickBot="1" x14ac:dyDescent="0.3">
      <c r="A66" s="3">
        <v>34</v>
      </c>
      <c r="B66" s="191" t="s">
        <v>148</v>
      </c>
      <c r="C66" s="192"/>
      <c r="D66" s="192"/>
      <c r="E66" s="192"/>
      <c r="F66" s="192"/>
      <c r="G66" s="192"/>
      <c r="H66" s="192"/>
      <c r="I66" s="192"/>
      <c r="J66" s="192"/>
      <c r="K66" s="192"/>
      <c r="L66" s="192"/>
      <c r="M66" s="193"/>
      <c r="N66" s="116" t="s">
        <v>149</v>
      </c>
      <c r="O66" s="200"/>
      <c r="P66" s="197"/>
      <c r="Q66" s="197"/>
      <c r="R66" s="197"/>
      <c r="S66" s="201"/>
      <c r="T66" s="200"/>
      <c r="U66" s="197"/>
      <c r="V66" s="197"/>
      <c r="W66" s="197"/>
      <c r="X66" s="198"/>
      <c r="Y66" s="197"/>
      <c r="Z66" s="197"/>
      <c r="AA66" s="197"/>
      <c r="AB66" s="197"/>
      <c r="AC66" s="198"/>
      <c r="AD66" s="197"/>
      <c r="AE66" s="197"/>
      <c r="AF66" s="197"/>
      <c r="AG66" s="197"/>
      <c r="AH66" s="198"/>
      <c r="AI66" s="197"/>
      <c r="AJ66" s="197"/>
      <c r="AK66" s="197"/>
      <c r="AL66" s="197"/>
      <c r="AM66" s="198"/>
      <c r="AN66" s="199"/>
      <c r="AO66" s="197"/>
      <c r="AP66" s="197"/>
      <c r="AQ66" s="197"/>
      <c r="AR66" s="198"/>
      <c r="AS66" s="197"/>
      <c r="AT66" s="197"/>
      <c r="AU66" s="197"/>
      <c r="AV66" s="197"/>
      <c r="AW66" s="198"/>
      <c r="AX66" s="197"/>
      <c r="AY66" s="197"/>
      <c r="AZ66" s="197"/>
      <c r="BA66" s="197"/>
      <c r="BB66" s="198"/>
      <c r="BC66" s="197"/>
      <c r="BD66" s="197"/>
      <c r="BE66" s="197"/>
      <c r="BF66" s="197"/>
      <c r="BG66" s="197"/>
      <c r="BH66" s="199"/>
      <c r="BI66" s="197"/>
      <c r="BJ66" s="197"/>
      <c r="BK66" s="197"/>
      <c r="BL66" s="197"/>
      <c r="BM66" s="200"/>
      <c r="BN66" s="197"/>
      <c r="BO66" s="197"/>
      <c r="BP66" s="197"/>
      <c r="BQ66" s="201"/>
      <c r="BR66" s="200"/>
      <c r="BS66" s="197"/>
      <c r="BT66" s="197"/>
      <c r="BU66" s="197"/>
      <c r="BV66" s="219"/>
      <c r="BW66" s="200"/>
      <c r="BX66" s="197"/>
      <c r="BY66" s="197"/>
      <c r="BZ66" s="197"/>
      <c r="CA66" s="219"/>
    </row>
    <row r="67" spans="1:79" x14ac:dyDescent="0.25">
      <c r="A67" s="4">
        <v>46</v>
      </c>
      <c r="B67" s="105" t="s">
        <v>150</v>
      </c>
      <c r="C67" s="32"/>
      <c r="D67" s="32"/>
      <c r="E67" s="32"/>
      <c r="F67" s="32"/>
      <c r="G67" s="32"/>
      <c r="H67" s="32"/>
      <c r="I67" s="32"/>
      <c r="J67" s="32"/>
      <c r="K67" s="32"/>
      <c r="L67" s="32"/>
      <c r="M67" s="32"/>
      <c r="N67" s="13"/>
      <c r="O67" s="76"/>
      <c r="P67" s="76"/>
      <c r="Q67" s="76"/>
      <c r="R67" s="76"/>
      <c r="S67" s="76"/>
      <c r="T67" s="226"/>
      <c r="U67" s="226"/>
      <c r="V67" s="226"/>
      <c r="W67" s="226"/>
      <c r="X67" s="226"/>
      <c r="Y67" s="226"/>
      <c r="Z67" s="226"/>
      <c r="AA67" s="226"/>
      <c r="AB67" s="226"/>
      <c r="AC67" s="226"/>
      <c r="AD67" s="226"/>
      <c r="AE67" s="226"/>
      <c r="AF67" s="226"/>
      <c r="AG67" s="226"/>
      <c r="AH67" s="226"/>
      <c r="AI67" s="226"/>
      <c r="AJ67" s="226"/>
      <c r="AK67" s="226"/>
      <c r="AL67" s="226"/>
      <c r="AM67" s="226"/>
      <c r="AN67" s="226"/>
      <c r="AO67" s="226"/>
      <c r="AP67" s="226"/>
      <c r="AQ67" s="226"/>
      <c r="AR67" s="226"/>
      <c r="AS67" s="226"/>
      <c r="AT67" s="226"/>
      <c r="AU67" s="226"/>
      <c r="AV67" s="226"/>
      <c r="AW67" s="226"/>
      <c r="AX67" s="226"/>
      <c r="AY67" s="226"/>
      <c r="AZ67" s="226"/>
      <c r="BA67" s="226"/>
      <c r="BB67" s="226"/>
      <c r="BC67" s="226"/>
      <c r="BD67" s="226"/>
      <c r="BE67" s="226"/>
      <c r="BF67" s="226"/>
      <c r="BG67" s="226"/>
      <c r="BH67" s="226"/>
      <c r="BI67" s="226"/>
      <c r="BJ67" s="226"/>
      <c r="BK67" s="226"/>
      <c r="BL67" s="226"/>
      <c r="BM67" s="226"/>
      <c r="BN67" s="226"/>
      <c r="BO67" s="226"/>
      <c r="BP67" s="226"/>
      <c r="BQ67" s="226"/>
      <c r="BR67" s="246"/>
      <c r="BS67" s="246"/>
      <c r="BT67" s="246"/>
      <c r="BU67" s="246"/>
      <c r="BV67" s="246"/>
      <c r="BW67" s="246"/>
      <c r="BX67" s="246"/>
      <c r="BY67" s="246"/>
      <c r="BZ67" s="246"/>
      <c r="CA67" s="247"/>
    </row>
    <row r="68" spans="1:79" x14ac:dyDescent="0.25">
      <c r="A68" s="3">
        <v>47</v>
      </c>
      <c r="B68" s="227"/>
      <c r="C68" s="228"/>
      <c r="D68" s="228"/>
      <c r="E68" s="228"/>
      <c r="F68" s="228"/>
      <c r="G68" s="228"/>
      <c r="H68" s="228"/>
      <c r="I68" s="228"/>
      <c r="J68" s="228"/>
      <c r="K68" s="228"/>
      <c r="L68" s="228"/>
      <c r="M68" s="229"/>
      <c r="N68" s="16" t="str">
        <f>IF(B68&gt;" ","101"," ")</f>
        <v xml:space="preserve"> </v>
      </c>
      <c r="O68" s="200"/>
      <c r="P68" s="197"/>
      <c r="Q68" s="197"/>
      <c r="R68" s="197"/>
      <c r="S68" s="201"/>
      <c r="T68" s="200"/>
      <c r="U68" s="197"/>
      <c r="V68" s="197"/>
      <c r="W68" s="197"/>
      <c r="X68" s="198"/>
      <c r="Y68" s="197"/>
      <c r="Z68" s="197"/>
      <c r="AA68" s="197"/>
      <c r="AB68" s="197"/>
      <c r="AC68" s="198"/>
      <c r="AD68" s="197"/>
      <c r="AE68" s="197"/>
      <c r="AF68" s="197"/>
      <c r="AG68" s="197"/>
      <c r="AH68" s="198"/>
      <c r="AI68" s="197"/>
      <c r="AJ68" s="197"/>
      <c r="AK68" s="197"/>
      <c r="AL68" s="197"/>
      <c r="AM68" s="198"/>
      <c r="AN68" s="199"/>
      <c r="AO68" s="197"/>
      <c r="AP68" s="197"/>
      <c r="AQ68" s="197"/>
      <c r="AR68" s="198"/>
      <c r="AS68" s="197"/>
      <c r="AT68" s="197"/>
      <c r="AU68" s="197"/>
      <c r="AV68" s="197"/>
      <c r="AW68" s="198"/>
      <c r="AX68" s="197"/>
      <c r="AY68" s="197"/>
      <c r="AZ68" s="197"/>
      <c r="BA68" s="197"/>
      <c r="BB68" s="198"/>
      <c r="BC68" s="197"/>
      <c r="BD68" s="197"/>
      <c r="BE68" s="197"/>
      <c r="BF68" s="197"/>
      <c r="BG68" s="197"/>
      <c r="BH68" s="199"/>
      <c r="BI68" s="197"/>
      <c r="BJ68" s="197"/>
      <c r="BK68" s="197"/>
      <c r="BL68" s="197"/>
      <c r="BM68" s="200"/>
      <c r="BN68" s="197"/>
      <c r="BO68" s="197"/>
      <c r="BP68" s="197"/>
      <c r="BQ68" s="201"/>
      <c r="BR68" s="200"/>
      <c r="BS68" s="197"/>
      <c r="BT68" s="197"/>
      <c r="BU68" s="197"/>
      <c r="BV68" s="219"/>
      <c r="BW68" s="200"/>
      <c r="BX68" s="197"/>
      <c r="BY68" s="197"/>
      <c r="BZ68" s="197"/>
      <c r="CA68" s="219"/>
    </row>
    <row r="69" spans="1:79" x14ac:dyDescent="0.25">
      <c r="A69" s="3">
        <v>48</v>
      </c>
      <c r="B69" s="227"/>
      <c r="C69" s="228"/>
      <c r="D69" s="228"/>
      <c r="E69" s="228"/>
      <c r="F69" s="228"/>
      <c r="G69" s="228"/>
      <c r="H69" s="228"/>
      <c r="I69" s="228"/>
      <c r="J69" s="228"/>
      <c r="K69" s="228"/>
      <c r="L69" s="228"/>
      <c r="M69" s="229"/>
      <c r="N69" s="16" t="str">
        <f>IF(B69&gt;" ","101"," ")</f>
        <v xml:space="preserve"> </v>
      </c>
      <c r="O69" s="200"/>
      <c r="P69" s="197"/>
      <c r="Q69" s="197"/>
      <c r="R69" s="197"/>
      <c r="S69" s="201"/>
      <c r="T69" s="200"/>
      <c r="U69" s="197"/>
      <c r="V69" s="197"/>
      <c r="W69" s="197"/>
      <c r="X69" s="198"/>
      <c r="Y69" s="197"/>
      <c r="Z69" s="197"/>
      <c r="AA69" s="197"/>
      <c r="AB69" s="197"/>
      <c r="AC69" s="198"/>
      <c r="AD69" s="197"/>
      <c r="AE69" s="197"/>
      <c r="AF69" s="197"/>
      <c r="AG69" s="197"/>
      <c r="AH69" s="198"/>
      <c r="AI69" s="197"/>
      <c r="AJ69" s="197"/>
      <c r="AK69" s="197"/>
      <c r="AL69" s="197"/>
      <c r="AM69" s="198"/>
      <c r="AN69" s="199"/>
      <c r="AO69" s="197"/>
      <c r="AP69" s="197"/>
      <c r="AQ69" s="197"/>
      <c r="AR69" s="198"/>
      <c r="AS69" s="197"/>
      <c r="AT69" s="197"/>
      <c r="AU69" s="197"/>
      <c r="AV69" s="197"/>
      <c r="AW69" s="198"/>
      <c r="AX69" s="197"/>
      <c r="AY69" s="197"/>
      <c r="AZ69" s="197"/>
      <c r="BA69" s="197"/>
      <c r="BB69" s="198"/>
      <c r="BC69" s="197"/>
      <c r="BD69" s="197"/>
      <c r="BE69" s="197"/>
      <c r="BF69" s="197"/>
      <c r="BG69" s="197"/>
      <c r="BH69" s="199"/>
      <c r="BI69" s="197"/>
      <c r="BJ69" s="197"/>
      <c r="BK69" s="197"/>
      <c r="BL69" s="197"/>
      <c r="BM69" s="200"/>
      <c r="BN69" s="197"/>
      <c r="BO69" s="197"/>
      <c r="BP69" s="197"/>
      <c r="BQ69" s="201"/>
      <c r="BR69" s="200"/>
      <c r="BS69" s="197"/>
      <c r="BT69" s="197"/>
      <c r="BU69" s="197"/>
      <c r="BV69" s="219"/>
      <c r="BW69" s="200"/>
      <c r="BX69" s="197"/>
      <c r="BY69" s="197"/>
      <c r="BZ69" s="197"/>
      <c r="CA69" s="219"/>
    </row>
    <row r="70" spans="1:79" x14ac:dyDescent="0.25">
      <c r="A70" s="3">
        <v>49</v>
      </c>
      <c r="B70" s="227"/>
      <c r="C70" s="228"/>
      <c r="D70" s="228"/>
      <c r="E70" s="228"/>
      <c r="F70" s="228"/>
      <c r="G70" s="228"/>
      <c r="H70" s="228"/>
      <c r="I70" s="228"/>
      <c r="J70" s="228"/>
      <c r="K70" s="228"/>
      <c r="L70" s="228"/>
      <c r="M70" s="229"/>
      <c r="N70" s="16" t="str">
        <f>IF(B70&gt;" ","101"," ")</f>
        <v xml:space="preserve"> </v>
      </c>
      <c r="O70" s="200"/>
      <c r="P70" s="197"/>
      <c r="Q70" s="197"/>
      <c r="R70" s="197"/>
      <c r="S70" s="201"/>
      <c r="T70" s="200"/>
      <c r="U70" s="197"/>
      <c r="V70" s="197"/>
      <c r="W70" s="197"/>
      <c r="X70" s="198"/>
      <c r="Y70" s="197"/>
      <c r="Z70" s="197"/>
      <c r="AA70" s="197"/>
      <c r="AB70" s="197"/>
      <c r="AC70" s="198"/>
      <c r="AD70" s="197"/>
      <c r="AE70" s="197"/>
      <c r="AF70" s="197"/>
      <c r="AG70" s="197"/>
      <c r="AH70" s="198"/>
      <c r="AI70" s="197"/>
      <c r="AJ70" s="197"/>
      <c r="AK70" s="197"/>
      <c r="AL70" s="197"/>
      <c r="AM70" s="198"/>
      <c r="AN70" s="199"/>
      <c r="AO70" s="197"/>
      <c r="AP70" s="197"/>
      <c r="AQ70" s="197"/>
      <c r="AR70" s="198"/>
      <c r="AS70" s="197"/>
      <c r="AT70" s="197"/>
      <c r="AU70" s="197"/>
      <c r="AV70" s="197"/>
      <c r="AW70" s="198"/>
      <c r="AX70" s="197"/>
      <c r="AY70" s="197"/>
      <c r="AZ70" s="197"/>
      <c r="BA70" s="197"/>
      <c r="BB70" s="198"/>
      <c r="BC70" s="197"/>
      <c r="BD70" s="197"/>
      <c r="BE70" s="197"/>
      <c r="BF70" s="197"/>
      <c r="BG70" s="197"/>
      <c r="BH70" s="199"/>
      <c r="BI70" s="197"/>
      <c r="BJ70" s="197"/>
      <c r="BK70" s="197"/>
      <c r="BL70" s="197"/>
      <c r="BM70" s="200"/>
      <c r="BN70" s="197"/>
      <c r="BO70" s="197"/>
      <c r="BP70" s="197"/>
      <c r="BQ70" s="201"/>
      <c r="BR70" s="200"/>
      <c r="BS70" s="197"/>
      <c r="BT70" s="197"/>
      <c r="BU70" s="197"/>
      <c r="BV70" s="219"/>
      <c r="BW70" s="200"/>
      <c r="BX70" s="197"/>
      <c r="BY70" s="197"/>
      <c r="BZ70" s="197"/>
      <c r="CA70" s="219"/>
    </row>
    <row r="71" spans="1:79" x14ac:dyDescent="0.25">
      <c r="A71" s="3">
        <v>50</v>
      </c>
      <c r="B71" s="227"/>
      <c r="C71" s="228"/>
      <c r="D71" s="228"/>
      <c r="E71" s="228"/>
      <c r="F71" s="228"/>
      <c r="G71" s="228"/>
      <c r="H71" s="228"/>
      <c r="I71" s="228"/>
      <c r="J71" s="228"/>
      <c r="K71" s="228"/>
      <c r="L71" s="228"/>
      <c r="M71" s="229"/>
      <c r="N71" s="16" t="str">
        <f>IF(B71&gt;" ","101"," ")</f>
        <v xml:space="preserve"> </v>
      </c>
      <c r="O71" s="200"/>
      <c r="P71" s="197"/>
      <c r="Q71" s="197"/>
      <c r="R71" s="197"/>
      <c r="S71" s="201"/>
      <c r="T71" s="200"/>
      <c r="U71" s="197"/>
      <c r="V71" s="197"/>
      <c r="W71" s="197"/>
      <c r="X71" s="198"/>
      <c r="Y71" s="197"/>
      <c r="Z71" s="197"/>
      <c r="AA71" s="197"/>
      <c r="AB71" s="197"/>
      <c r="AC71" s="198"/>
      <c r="AD71" s="197"/>
      <c r="AE71" s="197"/>
      <c r="AF71" s="197"/>
      <c r="AG71" s="197"/>
      <c r="AH71" s="198"/>
      <c r="AI71" s="197"/>
      <c r="AJ71" s="197"/>
      <c r="AK71" s="197"/>
      <c r="AL71" s="197"/>
      <c r="AM71" s="198"/>
      <c r="AN71" s="199"/>
      <c r="AO71" s="197"/>
      <c r="AP71" s="197"/>
      <c r="AQ71" s="197"/>
      <c r="AR71" s="198"/>
      <c r="AS71" s="197"/>
      <c r="AT71" s="197"/>
      <c r="AU71" s="197"/>
      <c r="AV71" s="197"/>
      <c r="AW71" s="198"/>
      <c r="AX71" s="197"/>
      <c r="AY71" s="197"/>
      <c r="AZ71" s="197"/>
      <c r="BA71" s="197"/>
      <c r="BB71" s="198"/>
      <c r="BC71" s="197"/>
      <c r="BD71" s="197"/>
      <c r="BE71" s="197"/>
      <c r="BF71" s="197"/>
      <c r="BG71" s="197"/>
      <c r="BH71" s="199"/>
      <c r="BI71" s="197"/>
      <c r="BJ71" s="197"/>
      <c r="BK71" s="197"/>
      <c r="BL71" s="197"/>
      <c r="BM71" s="200"/>
      <c r="BN71" s="197"/>
      <c r="BO71" s="197"/>
      <c r="BP71" s="197"/>
      <c r="BQ71" s="201"/>
      <c r="BR71" s="200"/>
      <c r="BS71" s="197"/>
      <c r="BT71" s="197"/>
      <c r="BU71" s="197"/>
      <c r="BV71" s="219"/>
      <c r="BW71" s="200"/>
      <c r="BX71" s="197"/>
      <c r="BY71" s="197"/>
      <c r="BZ71" s="197"/>
      <c r="CA71" s="219"/>
    </row>
    <row r="72" spans="1:79" ht="13" thickBot="1" x14ac:dyDescent="0.3">
      <c r="A72" s="3">
        <v>51</v>
      </c>
      <c r="B72" s="243"/>
      <c r="C72" s="244"/>
      <c r="D72" s="244"/>
      <c r="E72" s="244"/>
      <c r="F72" s="244"/>
      <c r="G72" s="244"/>
      <c r="H72" s="244"/>
      <c r="I72" s="244"/>
      <c r="J72" s="244"/>
      <c r="K72" s="244"/>
      <c r="L72" s="244"/>
      <c r="M72" s="245"/>
      <c r="N72" s="17" t="str">
        <f>IF(B72&gt;" ","101"," ")</f>
        <v xml:space="preserve"> </v>
      </c>
      <c r="O72" s="222"/>
      <c r="P72" s="220"/>
      <c r="Q72" s="220"/>
      <c r="R72" s="220"/>
      <c r="S72" s="225"/>
      <c r="T72" s="222"/>
      <c r="U72" s="220"/>
      <c r="V72" s="220"/>
      <c r="W72" s="220"/>
      <c r="X72" s="221"/>
      <c r="Y72" s="220"/>
      <c r="Z72" s="220"/>
      <c r="AA72" s="220"/>
      <c r="AB72" s="220"/>
      <c r="AC72" s="221"/>
      <c r="AD72" s="220"/>
      <c r="AE72" s="220"/>
      <c r="AF72" s="220"/>
      <c r="AG72" s="220"/>
      <c r="AH72" s="221"/>
      <c r="AI72" s="220"/>
      <c r="AJ72" s="220"/>
      <c r="AK72" s="220"/>
      <c r="AL72" s="220"/>
      <c r="AM72" s="221"/>
      <c r="AN72" s="230"/>
      <c r="AO72" s="231"/>
      <c r="AP72" s="231"/>
      <c r="AQ72" s="231"/>
      <c r="AR72" s="242"/>
      <c r="AS72" s="220"/>
      <c r="AT72" s="220"/>
      <c r="AU72" s="220"/>
      <c r="AV72" s="220"/>
      <c r="AW72" s="221"/>
      <c r="AX72" s="220"/>
      <c r="AY72" s="220"/>
      <c r="AZ72" s="220"/>
      <c r="BA72" s="220"/>
      <c r="BB72" s="221"/>
      <c r="BC72" s="220"/>
      <c r="BD72" s="220"/>
      <c r="BE72" s="220"/>
      <c r="BF72" s="220"/>
      <c r="BG72" s="220"/>
      <c r="BH72" s="230"/>
      <c r="BI72" s="231"/>
      <c r="BJ72" s="231"/>
      <c r="BK72" s="231"/>
      <c r="BL72" s="231"/>
      <c r="BM72" s="222"/>
      <c r="BN72" s="220"/>
      <c r="BO72" s="220"/>
      <c r="BP72" s="220"/>
      <c r="BQ72" s="225"/>
      <c r="BR72" s="222"/>
      <c r="BS72" s="220"/>
      <c r="BT72" s="220"/>
      <c r="BU72" s="220"/>
      <c r="BV72" s="223"/>
      <c r="BW72" s="222"/>
      <c r="BX72" s="220"/>
      <c r="BY72" s="220"/>
      <c r="BZ72" s="220"/>
      <c r="CA72" s="223"/>
    </row>
    <row r="73" spans="1:79" ht="13" thickTop="1" x14ac:dyDescent="0.25">
      <c r="A73" s="15">
        <v>52</v>
      </c>
      <c r="B73" s="238" t="s">
        <v>151</v>
      </c>
      <c r="C73" s="239"/>
      <c r="D73" s="239"/>
      <c r="E73" s="239"/>
      <c r="F73" s="239"/>
      <c r="G73" s="239"/>
      <c r="H73" s="239"/>
      <c r="I73" s="239"/>
      <c r="J73" s="239"/>
      <c r="K73" s="239"/>
      <c r="L73" s="239"/>
      <c r="M73" s="239"/>
      <c r="N73" s="240"/>
      <c r="O73" s="234" t="str">
        <f>IF(SUM(O33:S72)=0," ",SUM(O33:S72))</f>
        <v xml:space="preserve"> </v>
      </c>
      <c r="P73" s="235"/>
      <c r="Q73" s="235"/>
      <c r="R73" s="235"/>
      <c r="S73" s="236"/>
      <c r="T73" s="241" t="str">
        <f>IF(SUM(T33:X72)=0," ",SUM(T33:X72))</f>
        <v xml:space="preserve"> </v>
      </c>
      <c r="U73" s="232"/>
      <c r="V73" s="232"/>
      <c r="W73" s="232"/>
      <c r="X73" s="232"/>
      <c r="Y73" s="232" t="str">
        <f>IF(SUM(Y33:AC72)=0," ",SUM(Y33:AC72))</f>
        <v xml:space="preserve"> </v>
      </c>
      <c r="Z73" s="232"/>
      <c r="AA73" s="232"/>
      <c r="AB73" s="232"/>
      <c r="AC73" s="232"/>
      <c r="AD73" s="232" t="str">
        <f>IF(SUM(AD33:AH72)=0," ",SUM(AD33:AH72))</f>
        <v xml:space="preserve"> </v>
      </c>
      <c r="AE73" s="232"/>
      <c r="AF73" s="232"/>
      <c r="AG73" s="232"/>
      <c r="AH73" s="232"/>
      <c r="AI73" s="232" t="str">
        <f>IF(SUM(AI33:AM72)=0," ",SUM(AI33:AM72))</f>
        <v xml:space="preserve"> </v>
      </c>
      <c r="AJ73" s="232"/>
      <c r="AK73" s="232"/>
      <c r="AL73" s="232"/>
      <c r="AM73" s="232"/>
      <c r="AN73" s="232" t="str">
        <f>IF(SUM(AN33:AR72)=0," ",SUM(AN33:AR72))</f>
        <v xml:space="preserve"> </v>
      </c>
      <c r="AO73" s="232"/>
      <c r="AP73" s="232"/>
      <c r="AQ73" s="232"/>
      <c r="AR73" s="233"/>
      <c r="AS73" s="232" t="str">
        <f>IF(SUM(AS33:AW72)=0," ",SUM(AS33:AW72))</f>
        <v xml:space="preserve"> </v>
      </c>
      <c r="AT73" s="232"/>
      <c r="AU73" s="232"/>
      <c r="AV73" s="232"/>
      <c r="AW73" s="232"/>
      <c r="AX73" s="232" t="str">
        <f>IF(SUM(AX33:BB72)=0," ",SUM(AX33:BB72))</f>
        <v xml:space="preserve"> </v>
      </c>
      <c r="AY73" s="232"/>
      <c r="AZ73" s="232"/>
      <c r="BA73" s="232"/>
      <c r="BB73" s="232"/>
      <c r="BC73" s="232" t="str">
        <f>IF(SUM(BC33:BG72)=0," ",SUM(BC33:BG72))</f>
        <v xml:space="preserve"> </v>
      </c>
      <c r="BD73" s="232"/>
      <c r="BE73" s="232"/>
      <c r="BF73" s="232"/>
      <c r="BG73" s="232"/>
      <c r="BH73" s="232" t="str">
        <f>IF(SUM(BH33:BL72)=0," ",SUM(BH33:BL72))</f>
        <v xml:space="preserve"> </v>
      </c>
      <c r="BI73" s="232"/>
      <c r="BJ73" s="232"/>
      <c r="BK73" s="232"/>
      <c r="BL73" s="233"/>
      <c r="BM73" s="234" t="str">
        <f>IF(SUM(BM33:BQ72)=0," ",SUM(BM33:BQ72))</f>
        <v xml:space="preserve"> </v>
      </c>
      <c r="BN73" s="235"/>
      <c r="BO73" s="235"/>
      <c r="BP73" s="235"/>
      <c r="BQ73" s="236"/>
      <c r="BR73" s="234" t="str">
        <f>IF(SUM(BR33:BV72)=0," ",SUM(BR33:BV72))</f>
        <v xml:space="preserve"> </v>
      </c>
      <c r="BS73" s="235"/>
      <c r="BT73" s="235"/>
      <c r="BU73" s="235"/>
      <c r="BV73" s="237"/>
      <c r="BW73" s="234" t="str">
        <f>IF(SUM(BW33:CA72)=0," ",SUM(BW33:CA72))</f>
        <v xml:space="preserve"> </v>
      </c>
      <c r="BX73" s="235"/>
      <c r="BY73" s="235"/>
      <c r="BZ73" s="235"/>
      <c r="CA73" s="237"/>
    </row>
    <row r="74" spans="1:79" x14ac:dyDescent="0.25">
      <c r="A74" s="77"/>
      <c r="B74" s="78"/>
      <c r="C74" s="78"/>
      <c r="D74" s="78"/>
      <c r="E74" s="78"/>
      <c r="F74" s="78"/>
      <c r="G74" s="78"/>
      <c r="H74" s="78"/>
      <c r="I74" s="78"/>
      <c r="J74" s="78"/>
      <c r="K74" s="78"/>
      <c r="L74" s="78"/>
      <c r="M74" s="78"/>
      <c r="N74" s="78"/>
      <c r="O74" s="78"/>
      <c r="P74" s="78"/>
      <c r="Q74" s="78"/>
      <c r="R74" s="78"/>
      <c r="S74" s="78"/>
      <c r="T74" s="79"/>
      <c r="U74" s="79"/>
      <c r="V74" s="78"/>
      <c r="W74" s="78"/>
      <c r="X74" s="78"/>
      <c r="Y74" s="79"/>
      <c r="Z74" s="78"/>
      <c r="AA74" s="78"/>
      <c r="AB74" s="78"/>
      <c r="AC74" s="78"/>
      <c r="AD74" s="79"/>
      <c r="AE74" s="78"/>
      <c r="AF74" s="78"/>
      <c r="AG74" s="78"/>
      <c r="AH74" s="78"/>
      <c r="AI74" s="79"/>
      <c r="AJ74" s="78"/>
      <c r="AK74" s="78"/>
      <c r="AL74" s="78"/>
      <c r="AM74" s="78"/>
      <c r="AN74" s="79"/>
      <c r="AO74" s="79"/>
      <c r="AP74" s="79"/>
      <c r="AQ74" s="78"/>
      <c r="AR74" s="78"/>
      <c r="AS74" s="79"/>
      <c r="AT74" s="78"/>
      <c r="AU74" s="78"/>
      <c r="AV74" s="78"/>
      <c r="AW74" s="78"/>
      <c r="AX74" s="79"/>
      <c r="AY74" s="78"/>
      <c r="AZ74" s="78"/>
      <c r="BA74" s="78"/>
      <c r="BB74" s="78"/>
      <c r="BC74" s="79"/>
      <c r="BD74" s="78"/>
      <c r="BE74" s="78"/>
      <c r="BF74" s="78"/>
      <c r="BG74" s="78"/>
      <c r="BH74" s="79"/>
      <c r="BI74" s="79"/>
      <c r="BJ74" s="79"/>
      <c r="BK74" s="78"/>
      <c r="BL74" s="78"/>
      <c r="BM74" s="79"/>
      <c r="BN74" s="79"/>
      <c r="BO74" s="79"/>
      <c r="BP74" s="78"/>
      <c r="BQ74" s="78"/>
      <c r="BR74" s="79"/>
      <c r="BS74" s="78"/>
      <c r="BT74" s="79"/>
      <c r="BU74" s="78"/>
      <c r="BV74" s="78"/>
      <c r="BW74" s="79"/>
      <c r="BX74" s="78"/>
      <c r="BY74" s="79"/>
      <c r="BZ74" s="78"/>
      <c r="CA74" s="80"/>
    </row>
    <row r="75" spans="1:79" x14ac:dyDescent="0.25">
      <c r="A75" s="10"/>
      <c r="B75" s="11"/>
      <c r="C75" s="11"/>
      <c r="D75" s="11"/>
      <c r="E75" s="11"/>
      <c r="F75" s="11"/>
      <c r="G75" s="11"/>
      <c r="H75" s="11"/>
      <c r="I75" s="11"/>
      <c r="J75" s="11"/>
      <c r="K75" s="11"/>
      <c r="L75" s="11"/>
      <c r="M75" s="11"/>
      <c r="N75" s="11"/>
      <c r="O75" s="11"/>
      <c r="P75" s="11"/>
      <c r="Q75" s="11"/>
      <c r="R75" s="11"/>
      <c r="S75" s="11"/>
      <c r="T75" s="81"/>
      <c r="U75" s="81"/>
      <c r="V75" s="11"/>
      <c r="W75" s="11"/>
      <c r="X75" s="11"/>
      <c r="Y75" s="81"/>
      <c r="Z75" s="11"/>
      <c r="AA75" s="11"/>
      <c r="AB75" s="11"/>
      <c r="AC75" s="11"/>
      <c r="AD75" s="81"/>
      <c r="AE75" s="11"/>
      <c r="AF75" s="11"/>
      <c r="AG75" s="11"/>
      <c r="AH75" s="11"/>
      <c r="AI75" s="81"/>
      <c r="AJ75" s="11"/>
      <c r="AK75" s="11"/>
      <c r="AL75" s="11"/>
      <c r="AM75" s="11"/>
      <c r="AN75" s="81"/>
      <c r="AO75" s="81"/>
      <c r="AP75" s="81"/>
      <c r="AQ75" s="11"/>
      <c r="AR75" s="11"/>
      <c r="AS75" s="81"/>
      <c r="AT75" s="11"/>
      <c r="AU75" s="11"/>
      <c r="AV75" s="11"/>
      <c r="AW75" s="11"/>
      <c r="AX75" s="81"/>
      <c r="AY75" s="11"/>
      <c r="AZ75" s="11"/>
      <c r="BA75" s="11"/>
      <c r="BB75" s="11"/>
      <c r="BC75" s="81"/>
      <c r="BD75" s="11"/>
      <c r="BE75" s="11"/>
      <c r="BF75" s="11"/>
      <c r="BG75" s="11"/>
      <c r="BH75" s="81"/>
      <c r="BI75" s="81"/>
      <c r="BJ75" s="81"/>
      <c r="BK75" s="11"/>
      <c r="BL75" s="11"/>
      <c r="BM75" s="81"/>
      <c r="BN75" s="81"/>
      <c r="BO75" s="81"/>
      <c r="BP75" s="11"/>
      <c r="BQ75" s="11"/>
      <c r="BR75" s="81"/>
      <c r="BS75" s="11"/>
      <c r="BT75" s="81"/>
      <c r="BU75" s="11"/>
      <c r="BV75" s="11"/>
      <c r="BW75" s="81"/>
      <c r="BX75" s="11"/>
      <c r="BY75" s="81"/>
      <c r="BZ75" s="11"/>
      <c r="CA75" s="12"/>
    </row>
    <row r="76" spans="1:79" x14ac:dyDescent="0.25">
      <c r="A76" s="10"/>
      <c r="B76" s="11"/>
      <c r="C76" s="11"/>
      <c r="D76" s="11"/>
      <c r="E76" s="11"/>
      <c r="F76" s="11"/>
      <c r="G76" s="11"/>
      <c r="H76" s="11"/>
      <c r="I76" s="11"/>
      <c r="J76" s="11"/>
      <c r="K76" s="11"/>
      <c r="L76" s="11"/>
      <c r="M76" s="11"/>
      <c r="N76" s="11"/>
      <c r="O76" s="11"/>
      <c r="P76" s="11"/>
      <c r="Q76" s="11"/>
      <c r="R76" s="11"/>
      <c r="S76" s="11"/>
      <c r="T76" s="82"/>
      <c r="U76" s="82"/>
      <c r="V76" s="11"/>
      <c r="W76" s="11"/>
      <c r="X76" s="11"/>
      <c r="Y76" s="81"/>
      <c r="Z76" s="11"/>
      <c r="AA76" s="11"/>
      <c r="AB76" s="11"/>
      <c r="AC76" s="11"/>
      <c r="AD76" s="81"/>
      <c r="AE76" s="11"/>
      <c r="AF76" s="11"/>
      <c r="AG76" s="11"/>
      <c r="AH76" s="11"/>
      <c r="AI76" s="11"/>
      <c r="AJ76" s="11"/>
      <c r="AK76" s="11"/>
      <c r="AL76" s="11"/>
      <c r="AM76" s="83"/>
      <c r="AN76" s="84"/>
      <c r="AO76" s="11"/>
      <c r="AP76" s="11"/>
      <c r="AQ76" s="11"/>
      <c r="AR76" s="11"/>
      <c r="AS76" s="83"/>
      <c r="AT76" s="83"/>
      <c r="AU76" s="11"/>
      <c r="AV76" s="11"/>
      <c r="AW76" s="83"/>
      <c r="AX76" s="83"/>
      <c r="AY76" s="83"/>
      <c r="AZ76" s="11"/>
      <c r="BA76" s="11"/>
      <c r="BB76" s="83"/>
      <c r="BC76" s="83"/>
      <c r="BD76" s="83"/>
      <c r="BE76" s="11"/>
      <c r="BF76" s="11"/>
      <c r="BG76" s="11"/>
      <c r="BH76" s="84"/>
      <c r="BI76" s="11"/>
      <c r="BJ76" s="11"/>
      <c r="BK76" s="11"/>
      <c r="BL76" s="11"/>
      <c r="BM76" s="84"/>
      <c r="BN76" s="11"/>
      <c r="BO76" s="11"/>
      <c r="BP76" s="11"/>
      <c r="BQ76" s="11"/>
      <c r="BR76" s="84"/>
      <c r="BS76" s="11"/>
      <c r="BT76" s="84"/>
      <c r="BU76" s="11"/>
      <c r="BV76" s="11"/>
      <c r="BW76" s="84"/>
      <c r="BX76" s="11"/>
      <c r="BY76" s="84"/>
      <c r="BZ76" s="11"/>
      <c r="CA76" s="12"/>
    </row>
    <row r="77" spans="1:79" x14ac:dyDescent="0.25">
      <c r="A77" s="10"/>
      <c r="B77" s="11"/>
      <c r="C77" s="11"/>
      <c r="D77" s="11"/>
      <c r="E77" s="11"/>
      <c r="F77" s="11"/>
      <c r="G77" s="11"/>
      <c r="H77" s="11"/>
      <c r="I77" s="11"/>
      <c r="J77" s="11"/>
      <c r="K77" s="11"/>
      <c r="L77" s="11"/>
      <c r="M77" s="11"/>
      <c r="N77" s="11"/>
      <c r="O77" s="11"/>
      <c r="P77" s="11"/>
      <c r="Q77" s="11"/>
      <c r="R77" s="11"/>
      <c r="S77" s="11"/>
      <c r="T77" s="82"/>
      <c r="U77" s="82"/>
      <c r="V77" s="11"/>
      <c r="W77" s="11"/>
      <c r="X77" s="11"/>
      <c r="Y77" s="81"/>
      <c r="Z77" s="11"/>
      <c r="AA77" s="11"/>
      <c r="AB77" s="11"/>
      <c r="AC77" s="11"/>
      <c r="AD77" s="81"/>
      <c r="AE77" s="11"/>
      <c r="AF77" s="11"/>
      <c r="AG77" s="11"/>
      <c r="AH77" s="11"/>
      <c r="AI77" s="11"/>
      <c r="AJ77" s="11"/>
      <c r="AK77" s="11"/>
      <c r="AL77" s="11"/>
      <c r="AM77" s="11"/>
      <c r="AN77" s="84"/>
      <c r="AO77" s="11"/>
      <c r="AP77" s="11"/>
      <c r="AQ77" s="11"/>
      <c r="AR77" s="11"/>
      <c r="AS77" s="11"/>
      <c r="AT77" s="11"/>
      <c r="AU77" s="81"/>
      <c r="AV77" s="81"/>
      <c r="AW77" s="11"/>
      <c r="AX77" s="11"/>
      <c r="AY77" s="11"/>
      <c r="AZ77" s="81"/>
      <c r="BA77" s="83"/>
      <c r="BB77" s="11"/>
      <c r="BC77" s="11"/>
      <c r="BD77" s="11"/>
      <c r="BE77" s="81"/>
      <c r="BF77" s="81"/>
      <c r="BG77" s="11"/>
      <c r="BH77" s="84"/>
      <c r="BI77" s="11"/>
      <c r="BJ77" s="11"/>
      <c r="BK77" s="11"/>
      <c r="BL77" s="11"/>
      <c r="BM77" s="84"/>
      <c r="BN77" s="11"/>
      <c r="BO77" s="11"/>
      <c r="BP77" s="11"/>
      <c r="BQ77" s="11"/>
      <c r="BR77" s="84"/>
      <c r="BS77" s="11"/>
      <c r="BT77" s="84"/>
      <c r="BU77" s="11"/>
      <c r="BV77" s="11"/>
      <c r="BW77" s="84"/>
      <c r="BX77" s="11"/>
      <c r="BY77" s="84"/>
      <c r="BZ77" s="11"/>
      <c r="CA77" s="12"/>
    </row>
    <row r="78" spans="1:79" x14ac:dyDescent="0.25">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t="s">
        <v>152</v>
      </c>
      <c r="BO78" s="84"/>
      <c r="BP78" s="11"/>
      <c r="BQ78" s="85" t="str">
        <f>J20</f>
        <v/>
      </c>
      <c r="BR78" s="2"/>
      <c r="BS78" s="2"/>
      <c r="BT78" s="11"/>
      <c r="BU78" s="11"/>
      <c r="BV78" s="11"/>
      <c r="BW78" s="11"/>
      <c r="BX78" s="11" t="s">
        <v>153</v>
      </c>
      <c r="BY78" s="11"/>
      <c r="BZ78" s="11"/>
      <c r="CA78" s="12"/>
    </row>
    <row r="79" spans="1:79" ht="13" thickBot="1" x14ac:dyDescent="0.3">
      <c r="A79" s="86"/>
      <c r="B79" s="87"/>
      <c r="C79" s="87"/>
      <c r="D79" s="87"/>
      <c r="E79" s="87"/>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7"/>
      <c r="AY79" s="87"/>
      <c r="AZ79" s="87"/>
      <c r="BA79" s="87"/>
      <c r="BB79" s="87"/>
      <c r="BC79" s="87"/>
      <c r="BD79" s="87"/>
      <c r="BE79" s="87"/>
      <c r="BF79" s="87"/>
      <c r="BG79" s="87"/>
      <c r="BH79" s="87"/>
      <c r="BI79" s="87"/>
      <c r="BJ79" s="87"/>
      <c r="BK79" s="87"/>
      <c r="BL79" s="87"/>
      <c r="BM79" s="87"/>
      <c r="BN79" s="87"/>
      <c r="BO79" s="87"/>
      <c r="BP79" s="87"/>
      <c r="BQ79" s="87"/>
      <c r="BR79" s="87"/>
      <c r="BS79" s="87"/>
      <c r="BT79" s="87"/>
      <c r="BU79" s="87"/>
      <c r="BV79" s="87"/>
      <c r="BW79" s="87"/>
      <c r="BX79" s="87"/>
      <c r="BY79" s="87"/>
      <c r="BZ79" s="87"/>
      <c r="CA79" s="88"/>
    </row>
  </sheetData>
  <sheetProtection algorithmName="SHA-512" hashValue="vYM6i8OE/J3kCAglBznELOlhb6L9HK2i/squJbqHLQtYnTpY6hUSADgZY4x9rGc+TUSbXMry2dvIsY2fJU6KTQ==" saltValue="UHiPVkLsiJrV0LIy+IkZew==" spinCount="100000" sheet="1" selectLockedCells="1"/>
  <mergeCells count="623">
    <mergeCell ref="BM65:BQ65"/>
    <mergeCell ref="BR65:BV65"/>
    <mergeCell ref="BW65:CA65"/>
    <mergeCell ref="A23:I23"/>
    <mergeCell ref="A24:I24"/>
    <mergeCell ref="A25:I25"/>
    <mergeCell ref="A26:I26"/>
    <mergeCell ref="J23:T23"/>
    <mergeCell ref="J24:T24"/>
    <mergeCell ref="J25:T25"/>
    <mergeCell ref="J26:T26"/>
    <mergeCell ref="T65:X65"/>
    <mergeCell ref="Y65:AC65"/>
    <mergeCell ref="AD65:AH65"/>
    <mergeCell ref="AI65:AM65"/>
    <mergeCell ref="AN65:AR65"/>
    <mergeCell ref="AS65:AW65"/>
    <mergeCell ref="AX65:BB65"/>
    <mergeCell ref="BC65:BG65"/>
    <mergeCell ref="BH65:BL65"/>
    <mergeCell ref="B63:M63"/>
    <mergeCell ref="O63:S63"/>
    <mergeCell ref="T63:X63"/>
    <mergeCell ref="Y63:AC63"/>
    <mergeCell ref="A20:I20"/>
    <mergeCell ref="A21:I21"/>
    <mergeCell ref="A22:I22"/>
    <mergeCell ref="J21:T21"/>
    <mergeCell ref="J22:T22"/>
    <mergeCell ref="J17:T17"/>
    <mergeCell ref="A17:I17"/>
    <mergeCell ref="A1:CA2"/>
    <mergeCell ref="A11:CA11"/>
    <mergeCell ref="A13:CA13"/>
    <mergeCell ref="A5:H5"/>
    <mergeCell ref="BS9:CA9"/>
    <mergeCell ref="A19:I19"/>
    <mergeCell ref="BW68:CA68"/>
    <mergeCell ref="BT8:CA8"/>
    <mergeCell ref="BS10:CA10"/>
    <mergeCell ref="A12:CA12"/>
    <mergeCell ref="BW58:CA58"/>
    <mergeCell ref="BW60:CA60"/>
    <mergeCell ref="BW45:CA45"/>
    <mergeCell ref="BW46:CA46"/>
    <mergeCell ref="BW47:CA47"/>
    <mergeCell ref="BW48:CA48"/>
    <mergeCell ref="BW49:CA49"/>
    <mergeCell ref="BW50:CA50"/>
    <mergeCell ref="BW39:CA39"/>
    <mergeCell ref="BW40:CA40"/>
    <mergeCell ref="BW41:CA41"/>
    <mergeCell ref="BW42:CA42"/>
    <mergeCell ref="BW43:CA43"/>
    <mergeCell ref="BW44:CA44"/>
    <mergeCell ref="A18:I18"/>
    <mergeCell ref="A14:CA14"/>
    <mergeCell ref="BM30:BQ32"/>
    <mergeCell ref="BC68:BG68"/>
    <mergeCell ref="BH68:BL68"/>
    <mergeCell ref="BM68:BQ68"/>
    <mergeCell ref="BR70:BV70"/>
    <mergeCell ref="BR69:BV69"/>
    <mergeCell ref="BR40:BV40"/>
    <mergeCell ref="BR41:BV41"/>
    <mergeCell ref="BR34:BV34"/>
    <mergeCell ref="BR33:BV33"/>
    <mergeCell ref="BW73:CA73"/>
    <mergeCell ref="BW72:CA72"/>
    <mergeCell ref="BR67:BV67"/>
    <mergeCell ref="BW52:CA52"/>
    <mergeCell ref="BW53:CA53"/>
    <mergeCell ref="BW54:CA54"/>
    <mergeCell ref="BW55:CA55"/>
    <mergeCell ref="BW56:CA56"/>
    <mergeCell ref="BW57:CA57"/>
    <mergeCell ref="BR64:BV64"/>
    <mergeCell ref="BR66:BV66"/>
    <mergeCell ref="BR63:BV63"/>
    <mergeCell ref="BR62:BV62"/>
    <mergeCell ref="BR60:BV60"/>
    <mergeCell ref="BR61:BV61"/>
    <mergeCell ref="BR56:BV56"/>
    <mergeCell ref="BW69:CA69"/>
    <mergeCell ref="BW70:CA70"/>
    <mergeCell ref="BW71:CA71"/>
    <mergeCell ref="BW67:CA67"/>
    <mergeCell ref="J18:T18"/>
    <mergeCell ref="J19:T19"/>
    <mergeCell ref="J20:T20"/>
    <mergeCell ref="BW61:CA61"/>
    <mergeCell ref="BW62:CA62"/>
    <mergeCell ref="BW63:CA63"/>
    <mergeCell ref="BW66:CA66"/>
    <mergeCell ref="BW59:CA59"/>
    <mergeCell ref="BW64:CA64"/>
    <mergeCell ref="BW51:CA51"/>
    <mergeCell ref="BW29:CA29"/>
    <mergeCell ref="BW30:CA32"/>
    <mergeCell ref="BW33:CA33"/>
    <mergeCell ref="BW34:CA34"/>
    <mergeCell ref="BW35:CA35"/>
    <mergeCell ref="BW36:CA36"/>
    <mergeCell ref="BW37:CA37"/>
    <mergeCell ref="BW38:CA38"/>
    <mergeCell ref="BR57:BV57"/>
    <mergeCell ref="BR52:BV52"/>
    <mergeCell ref="B71:M71"/>
    <mergeCell ref="O71:S71"/>
    <mergeCell ref="AN73:AR73"/>
    <mergeCell ref="B73:N73"/>
    <mergeCell ref="O73:S73"/>
    <mergeCell ref="T73:X73"/>
    <mergeCell ref="Y73:AC73"/>
    <mergeCell ref="AI73:AM73"/>
    <mergeCell ref="AD73:AH73"/>
    <mergeCell ref="AN72:AR72"/>
    <mergeCell ref="AS73:AW73"/>
    <mergeCell ref="B72:M72"/>
    <mergeCell ref="O72:S72"/>
    <mergeCell ref="T72:X72"/>
    <mergeCell ref="Y72:AC72"/>
    <mergeCell ref="AI72:AM72"/>
    <mergeCell ref="AS72:AW72"/>
    <mergeCell ref="AD72:AH72"/>
    <mergeCell ref="AX72:BB72"/>
    <mergeCell ref="BC72:BG72"/>
    <mergeCell ref="BH72:BL72"/>
    <mergeCell ref="BM72:BQ72"/>
    <mergeCell ref="AX73:BB73"/>
    <mergeCell ref="BC73:BG73"/>
    <mergeCell ref="BH73:BL73"/>
    <mergeCell ref="BM73:BQ73"/>
    <mergeCell ref="BR71:BV71"/>
    <mergeCell ref="BR72:BV72"/>
    <mergeCell ref="BR73:BV73"/>
    <mergeCell ref="T71:X71"/>
    <mergeCell ref="Y71:AC71"/>
    <mergeCell ref="AI71:AM71"/>
    <mergeCell ref="AS71:AW71"/>
    <mergeCell ref="AD71:AH71"/>
    <mergeCell ref="AN71:AR71"/>
    <mergeCell ref="AX71:BB71"/>
    <mergeCell ref="AX70:BB70"/>
    <mergeCell ref="BC70:BG70"/>
    <mergeCell ref="BH70:BL70"/>
    <mergeCell ref="BM70:BQ70"/>
    <mergeCell ref="BC71:BG71"/>
    <mergeCell ref="BH71:BL71"/>
    <mergeCell ref="BM71:BQ71"/>
    <mergeCell ref="BM69:BQ69"/>
    <mergeCell ref="AX69:BB69"/>
    <mergeCell ref="BC69:BG69"/>
    <mergeCell ref="BH69:BL69"/>
    <mergeCell ref="B70:M70"/>
    <mergeCell ref="O70:S70"/>
    <mergeCell ref="T70:X70"/>
    <mergeCell ref="Y70:AC70"/>
    <mergeCell ref="AI70:AM70"/>
    <mergeCell ref="AS70:AW70"/>
    <mergeCell ref="AD70:AH70"/>
    <mergeCell ref="AS69:AW69"/>
    <mergeCell ref="AD69:AH69"/>
    <mergeCell ref="AN69:AR69"/>
    <mergeCell ref="AN70:AR70"/>
    <mergeCell ref="BR68:BV68"/>
    <mergeCell ref="B69:M69"/>
    <mergeCell ref="O69:S69"/>
    <mergeCell ref="T69:X69"/>
    <mergeCell ref="Y69:AC69"/>
    <mergeCell ref="AI69:AM69"/>
    <mergeCell ref="B68:M68"/>
    <mergeCell ref="O68:S68"/>
    <mergeCell ref="T68:X68"/>
    <mergeCell ref="Y68:AC68"/>
    <mergeCell ref="AI68:AM68"/>
    <mergeCell ref="AS68:AW68"/>
    <mergeCell ref="AN68:AR68"/>
    <mergeCell ref="AD68:AH68"/>
    <mergeCell ref="AX68:BB68"/>
    <mergeCell ref="BC67:BG67"/>
    <mergeCell ref="AD67:AH67"/>
    <mergeCell ref="AN67:AR67"/>
    <mergeCell ref="BH67:BL67"/>
    <mergeCell ref="BM67:BQ67"/>
    <mergeCell ref="T67:X67"/>
    <mergeCell ref="Y67:AC67"/>
    <mergeCell ref="AI67:AM67"/>
    <mergeCell ref="AS67:AW67"/>
    <mergeCell ref="AX67:BB67"/>
    <mergeCell ref="BH66:BL66"/>
    <mergeCell ref="BM66:BQ66"/>
    <mergeCell ref="B64:M64"/>
    <mergeCell ref="O64:S64"/>
    <mergeCell ref="T64:X64"/>
    <mergeCell ref="Y64:AC64"/>
    <mergeCell ref="AI64:AM64"/>
    <mergeCell ref="AX64:BB64"/>
    <mergeCell ref="AS66:AW66"/>
    <mergeCell ref="AD66:AH66"/>
    <mergeCell ref="AX66:BB66"/>
    <mergeCell ref="BC66:BG66"/>
    <mergeCell ref="AN66:AR66"/>
    <mergeCell ref="B66:M66"/>
    <mergeCell ref="O66:S66"/>
    <mergeCell ref="T66:X66"/>
    <mergeCell ref="Y66:AC66"/>
    <mergeCell ref="AI66:AM66"/>
    <mergeCell ref="AS64:AW64"/>
    <mergeCell ref="AD64:AH64"/>
    <mergeCell ref="AN64:AR64"/>
    <mergeCell ref="BC64:BG64"/>
    <mergeCell ref="B65:M65"/>
    <mergeCell ref="O65:S65"/>
    <mergeCell ref="AI63:AM63"/>
    <mergeCell ref="B62:M62"/>
    <mergeCell ref="O62:S62"/>
    <mergeCell ref="T62:X62"/>
    <mergeCell ref="Y62:AC62"/>
    <mergeCell ref="AD63:AH63"/>
    <mergeCell ref="AD62:AH62"/>
    <mergeCell ref="BH62:BL62"/>
    <mergeCell ref="BH60:BL60"/>
    <mergeCell ref="AD61:AH61"/>
    <mergeCell ref="AI62:AM62"/>
    <mergeCell ref="B61:M61"/>
    <mergeCell ref="O61:S61"/>
    <mergeCell ref="T61:X61"/>
    <mergeCell ref="Y61:AC61"/>
    <mergeCell ref="AI61:AM61"/>
    <mergeCell ref="BM60:BQ60"/>
    <mergeCell ref="BH61:BL61"/>
    <mergeCell ref="BM61:BQ61"/>
    <mergeCell ref="BC60:BG60"/>
    <mergeCell ref="AN63:AR63"/>
    <mergeCell ref="BH64:BL64"/>
    <mergeCell ref="BM64:BQ64"/>
    <mergeCell ref="AS63:AW63"/>
    <mergeCell ref="BH63:BL63"/>
    <mergeCell ref="BM63:BQ63"/>
    <mergeCell ref="AX62:BB62"/>
    <mergeCell ref="BM62:BQ62"/>
    <mergeCell ref="AX63:BB63"/>
    <mergeCell ref="BC63:BG63"/>
    <mergeCell ref="AS62:AW62"/>
    <mergeCell ref="AX60:BB60"/>
    <mergeCell ref="AS60:AW60"/>
    <mergeCell ref="AS61:AW61"/>
    <mergeCell ref="AN60:AR60"/>
    <mergeCell ref="AX61:BB61"/>
    <mergeCell ref="BC61:BG61"/>
    <mergeCell ref="AN62:AR62"/>
    <mergeCell ref="BC62:BG62"/>
    <mergeCell ref="AN61:AR61"/>
    <mergeCell ref="B59:M59"/>
    <mergeCell ref="O59:S59"/>
    <mergeCell ref="T59:X59"/>
    <mergeCell ref="Y59:AC59"/>
    <mergeCell ref="AI59:AM59"/>
    <mergeCell ref="B60:M60"/>
    <mergeCell ref="O60:S60"/>
    <mergeCell ref="T60:X60"/>
    <mergeCell ref="Y60:AC60"/>
    <mergeCell ref="AI60:AM60"/>
    <mergeCell ref="AD60:AH60"/>
    <mergeCell ref="AS59:AW59"/>
    <mergeCell ref="AD59:AH59"/>
    <mergeCell ref="BR59:BV59"/>
    <mergeCell ref="BH59:BL59"/>
    <mergeCell ref="BM59:BQ59"/>
    <mergeCell ref="AX58:BB58"/>
    <mergeCell ref="BM58:BQ58"/>
    <mergeCell ref="BR58:BV58"/>
    <mergeCell ref="AX59:BB59"/>
    <mergeCell ref="BC59:BG59"/>
    <mergeCell ref="AS58:AW58"/>
    <mergeCell ref="AD58:AH58"/>
    <mergeCell ref="AN59:AR59"/>
    <mergeCell ref="BH58:BL58"/>
    <mergeCell ref="BH56:BL56"/>
    <mergeCell ref="BM56:BQ56"/>
    <mergeCell ref="BH57:BL57"/>
    <mergeCell ref="BM57:BQ57"/>
    <mergeCell ref="BC56:BG56"/>
    <mergeCell ref="B58:M58"/>
    <mergeCell ref="O58:S58"/>
    <mergeCell ref="T58:X58"/>
    <mergeCell ref="Y58:AC58"/>
    <mergeCell ref="AX56:BB56"/>
    <mergeCell ref="AS56:AW56"/>
    <mergeCell ref="AD56:AH56"/>
    <mergeCell ref="AS57:AW57"/>
    <mergeCell ref="AD57:AH57"/>
    <mergeCell ref="AN56:AR56"/>
    <mergeCell ref="AX57:BB57"/>
    <mergeCell ref="BC57:BG57"/>
    <mergeCell ref="AN58:AR58"/>
    <mergeCell ref="BC58:BG58"/>
    <mergeCell ref="AN57:AR57"/>
    <mergeCell ref="AI58:AM58"/>
    <mergeCell ref="B57:M57"/>
    <mergeCell ref="O57:S57"/>
    <mergeCell ref="T57:X57"/>
    <mergeCell ref="Y57:AC57"/>
    <mergeCell ref="AI57:AM57"/>
    <mergeCell ref="B55:M55"/>
    <mergeCell ref="O55:S55"/>
    <mergeCell ref="T55:X55"/>
    <mergeCell ref="Y55:AC55"/>
    <mergeCell ref="AI55:AM55"/>
    <mergeCell ref="B56:M56"/>
    <mergeCell ref="O56:S56"/>
    <mergeCell ref="T56:X56"/>
    <mergeCell ref="Y56:AC56"/>
    <mergeCell ref="AI56:AM56"/>
    <mergeCell ref="BR55:BV55"/>
    <mergeCell ref="BH55:BL55"/>
    <mergeCell ref="BM55:BQ55"/>
    <mergeCell ref="AX54:BB54"/>
    <mergeCell ref="BM54:BQ54"/>
    <mergeCell ref="BR54:BV54"/>
    <mergeCell ref="AX55:BB55"/>
    <mergeCell ref="BC55:BG55"/>
    <mergeCell ref="AS54:AW54"/>
    <mergeCell ref="BC54:BG54"/>
    <mergeCell ref="AI54:AM54"/>
    <mergeCell ref="BH54:BL54"/>
    <mergeCell ref="BH52:BL52"/>
    <mergeCell ref="BM52:BQ52"/>
    <mergeCell ref="B54:M54"/>
    <mergeCell ref="O54:S54"/>
    <mergeCell ref="T54:X54"/>
    <mergeCell ref="Y54:AC54"/>
    <mergeCell ref="AS55:AW55"/>
    <mergeCell ref="AD55:AH55"/>
    <mergeCell ref="AD54:AH54"/>
    <mergeCell ref="AN55:AR55"/>
    <mergeCell ref="AN54:AR54"/>
    <mergeCell ref="BR53:BV53"/>
    <mergeCell ref="BH53:BL53"/>
    <mergeCell ref="BM53:BQ53"/>
    <mergeCell ref="B52:M52"/>
    <mergeCell ref="O52:S52"/>
    <mergeCell ref="T52:X52"/>
    <mergeCell ref="Y52:AC52"/>
    <mergeCell ref="AI52:AM52"/>
    <mergeCell ref="AX52:BB52"/>
    <mergeCell ref="AS52:AW52"/>
    <mergeCell ref="AD52:AH52"/>
    <mergeCell ref="AS53:AW53"/>
    <mergeCell ref="AD53:AH53"/>
    <mergeCell ref="AN52:AR52"/>
    <mergeCell ref="BC52:BG52"/>
    <mergeCell ref="AX53:BB53"/>
    <mergeCell ref="BC53:BG53"/>
    <mergeCell ref="B53:M53"/>
    <mergeCell ref="O53:S53"/>
    <mergeCell ref="T53:X53"/>
    <mergeCell ref="Y53:AC53"/>
    <mergeCell ref="AI53:AM53"/>
    <mergeCell ref="AN53:AR53"/>
    <mergeCell ref="B51:M51"/>
    <mergeCell ref="O51:S51"/>
    <mergeCell ref="T51:X51"/>
    <mergeCell ref="Y51:AC51"/>
    <mergeCell ref="AI51:AM51"/>
    <mergeCell ref="B50:M50"/>
    <mergeCell ref="O50:S50"/>
    <mergeCell ref="T50:X50"/>
    <mergeCell ref="Y50:AC50"/>
    <mergeCell ref="AS51:AW51"/>
    <mergeCell ref="AD51:AH51"/>
    <mergeCell ref="BR51:BV51"/>
    <mergeCell ref="BH51:BL51"/>
    <mergeCell ref="BM51:BQ51"/>
    <mergeCell ref="AX50:BB50"/>
    <mergeCell ref="BM50:BQ50"/>
    <mergeCell ref="BR50:BV50"/>
    <mergeCell ref="AX51:BB51"/>
    <mergeCell ref="BC51:BG51"/>
    <mergeCell ref="AS50:AW50"/>
    <mergeCell ref="AD50:AH50"/>
    <mergeCell ref="AN51:AR51"/>
    <mergeCell ref="BC49:BG49"/>
    <mergeCell ref="AN50:AR50"/>
    <mergeCell ref="BC50:BG50"/>
    <mergeCell ref="AN49:AR49"/>
    <mergeCell ref="AI50:AM50"/>
    <mergeCell ref="BH50:BL50"/>
    <mergeCell ref="BR49:BV49"/>
    <mergeCell ref="BH49:BL49"/>
    <mergeCell ref="BM49:BQ49"/>
    <mergeCell ref="B48:M48"/>
    <mergeCell ref="O48:S48"/>
    <mergeCell ref="T48:X48"/>
    <mergeCell ref="Y48:AC48"/>
    <mergeCell ref="AI48:AM48"/>
    <mergeCell ref="AX48:BB48"/>
    <mergeCell ref="AS48:AW48"/>
    <mergeCell ref="AD48:AH48"/>
    <mergeCell ref="AS49:AW49"/>
    <mergeCell ref="AD49:AH49"/>
    <mergeCell ref="B49:M49"/>
    <mergeCell ref="O49:S49"/>
    <mergeCell ref="T49:X49"/>
    <mergeCell ref="Y49:AC49"/>
    <mergeCell ref="AI49:AM49"/>
    <mergeCell ref="AX49:BB49"/>
    <mergeCell ref="AN48:AR48"/>
    <mergeCell ref="B47:M47"/>
    <mergeCell ref="O47:S47"/>
    <mergeCell ref="T47:X47"/>
    <mergeCell ref="Y47:AC47"/>
    <mergeCell ref="AI47:AM47"/>
    <mergeCell ref="AS47:AW47"/>
    <mergeCell ref="AD47:AH47"/>
    <mergeCell ref="BR47:BV47"/>
    <mergeCell ref="BH47:BL47"/>
    <mergeCell ref="BM47:BQ47"/>
    <mergeCell ref="AX47:BB47"/>
    <mergeCell ref="BC47:BG47"/>
    <mergeCell ref="BC48:BG48"/>
    <mergeCell ref="AN47:AR47"/>
    <mergeCell ref="BH48:BL48"/>
    <mergeCell ref="BM48:BQ48"/>
    <mergeCell ref="BR48:BV48"/>
    <mergeCell ref="AS46:AW46"/>
    <mergeCell ref="BM46:BQ46"/>
    <mergeCell ref="BR46:BV46"/>
    <mergeCell ref="AD46:AH46"/>
    <mergeCell ref="AN46:AR46"/>
    <mergeCell ref="BC46:BG46"/>
    <mergeCell ref="BH46:BL46"/>
    <mergeCell ref="AX46:BB46"/>
    <mergeCell ref="B46:M46"/>
    <mergeCell ref="O46:S46"/>
    <mergeCell ref="T46:X46"/>
    <mergeCell ref="Y46:AC46"/>
    <mergeCell ref="B45:M45"/>
    <mergeCell ref="O45:S45"/>
    <mergeCell ref="T45:X45"/>
    <mergeCell ref="Y45:AC45"/>
    <mergeCell ref="AI45:AM45"/>
    <mergeCell ref="AI46:AM46"/>
    <mergeCell ref="BH44:BL44"/>
    <mergeCell ref="BM44:BQ44"/>
    <mergeCell ref="BR44:BV44"/>
    <mergeCell ref="BR45:BV45"/>
    <mergeCell ref="BH45:BL45"/>
    <mergeCell ref="BM45:BQ45"/>
    <mergeCell ref="T44:X44"/>
    <mergeCell ref="Y44:AC44"/>
    <mergeCell ref="AI44:AM44"/>
    <mergeCell ref="AX44:BB44"/>
    <mergeCell ref="AS44:AW44"/>
    <mergeCell ref="AD44:AH44"/>
    <mergeCell ref="AN44:AR44"/>
    <mergeCell ref="BC44:BG44"/>
    <mergeCell ref="AS45:AW45"/>
    <mergeCell ref="AD45:AH45"/>
    <mergeCell ref="AX45:BB45"/>
    <mergeCell ref="BC45:BG45"/>
    <mergeCell ref="AN45:AR45"/>
    <mergeCell ref="AN43:AR43"/>
    <mergeCell ref="B43:M43"/>
    <mergeCell ref="O43:S43"/>
    <mergeCell ref="T43:X43"/>
    <mergeCell ref="Y43:AC43"/>
    <mergeCell ref="AI43:AM43"/>
    <mergeCell ref="B44:M44"/>
    <mergeCell ref="O44:S44"/>
    <mergeCell ref="AS43:AW43"/>
    <mergeCell ref="AD43:AH43"/>
    <mergeCell ref="AX43:BB43"/>
    <mergeCell ref="BC43:BG43"/>
    <mergeCell ref="BR42:BV42"/>
    <mergeCell ref="BR43:BV43"/>
    <mergeCell ref="BH43:BL43"/>
    <mergeCell ref="BM43:BQ43"/>
    <mergeCell ref="AX42:BB42"/>
    <mergeCell ref="AS42:AW42"/>
    <mergeCell ref="B41:M41"/>
    <mergeCell ref="O41:S41"/>
    <mergeCell ref="T41:X41"/>
    <mergeCell ref="Y41:AC41"/>
    <mergeCell ref="AI41:AM41"/>
    <mergeCell ref="AS41:AW41"/>
    <mergeCell ref="AD41:AH41"/>
    <mergeCell ref="AN41:AR41"/>
    <mergeCell ref="BH42:BL42"/>
    <mergeCell ref="AN42:AR42"/>
    <mergeCell ref="BC42:BG42"/>
    <mergeCell ref="BM42:BQ42"/>
    <mergeCell ref="B42:M42"/>
    <mergeCell ref="O42:S42"/>
    <mergeCell ref="T42:X42"/>
    <mergeCell ref="Y42:AC42"/>
    <mergeCell ref="AI42:AM42"/>
    <mergeCell ref="AD42:AH42"/>
    <mergeCell ref="AX41:BB41"/>
    <mergeCell ref="BC41:BG41"/>
    <mergeCell ref="BM40:BQ40"/>
    <mergeCell ref="BH41:BL41"/>
    <mergeCell ref="AX39:BB39"/>
    <mergeCell ref="BC39:BG39"/>
    <mergeCell ref="BH39:BL39"/>
    <mergeCell ref="BM39:BQ39"/>
    <mergeCell ref="BM41:BQ41"/>
    <mergeCell ref="O40:S40"/>
    <mergeCell ref="T40:X40"/>
    <mergeCell ref="Y40:AC40"/>
    <mergeCell ref="AI40:AM40"/>
    <mergeCell ref="AX40:BB40"/>
    <mergeCell ref="AS40:AW40"/>
    <mergeCell ref="BR38:BV38"/>
    <mergeCell ref="BR39:BV39"/>
    <mergeCell ref="AN39:AR39"/>
    <mergeCell ref="AN40:AR40"/>
    <mergeCell ref="BC40:BG40"/>
    <mergeCell ref="BH40:BL40"/>
    <mergeCell ref="B39:M39"/>
    <mergeCell ref="O39:S39"/>
    <mergeCell ref="T39:X39"/>
    <mergeCell ref="Y39:AC39"/>
    <mergeCell ref="AI39:AM39"/>
    <mergeCell ref="B38:M38"/>
    <mergeCell ref="AS39:AW39"/>
    <mergeCell ref="BM37:BQ37"/>
    <mergeCell ref="AN38:AR38"/>
    <mergeCell ref="BC38:BG38"/>
    <mergeCell ref="BH38:BL38"/>
    <mergeCell ref="BM38:BQ38"/>
    <mergeCell ref="T38:X38"/>
    <mergeCell ref="Y38:AC38"/>
    <mergeCell ref="AI38:AM38"/>
    <mergeCell ref="AX38:BB38"/>
    <mergeCell ref="AS38:AW38"/>
    <mergeCell ref="AS37:AW37"/>
    <mergeCell ref="AD37:AH37"/>
    <mergeCell ref="B37:M37"/>
    <mergeCell ref="O37:S37"/>
    <mergeCell ref="T37:X37"/>
    <mergeCell ref="Y37:AC37"/>
    <mergeCell ref="O38:S38"/>
    <mergeCell ref="AX37:BB37"/>
    <mergeCell ref="BC37:BG37"/>
    <mergeCell ref="BH37:BL37"/>
    <mergeCell ref="BM36:BQ36"/>
    <mergeCell ref="BH35:BL35"/>
    <mergeCell ref="BM35:BQ35"/>
    <mergeCell ref="BR36:BV36"/>
    <mergeCell ref="BR37:BV37"/>
    <mergeCell ref="AI37:AM37"/>
    <mergeCell ref="BR35:BV35"/>
    <mergeCell ref="B36:M36"/>
    <mergeCell ref="O36:S36"/>
    <mergeCell ref="T36:X36"/>
    <mergeCell ref="Y36:AC36"/>
    <mergeCell ref="AI36:AM36"/>
    <mergeCell ref="AS36:AW36"/>
    <mergeCell ref="AX36:BB36"/>
    <mergeCell ref="BC36:BG36"/>
    <mergeCell ref="BH36:BL36"/>
    <mergeCell ref="AD36:AH36"/>
    <mergeCell ref="B35:M35"/>
    <mergeCell ref="O35:S35"/>
    <mergeCell ref="T35:X35"/>
    <mergeCell ref="Y35:AC35"/>
    <mergeCell ref="AI35:AM35"/>
    <mergeCell ref="AS35:AW35"/>
    <mergeCell ref="AD35:AH35"/>
    <mergeCell ref="AX35:BB35"/>
    <mergeCell ref="BC35:BG35"/>
    <mergeCell ref="O33:S33"/>
    <mergeCell ref="T33:X33"/>
    <mergeCell ref="BM33:BQ33"/>
    <mergeCell ref="AD33:AH33"/>
    <mergeCell ref="AX33:BB33"/>
    <mergeCell ref="BC33:BG33"/>
    <mergeCell ref="AS34:AW34"/>
    <mergeCell ref="AX34:BB34"/>
    <mergeCell ref="AN34:AR34"/>
    <mergeCell ref="BC34:BG34"/>
    <mergeCell ref="BH34:BL34"/>
    <mergeCell ref="BH33:BL33"/>
    <mergeCell ref="AN33:AR33"/>
    <mergeCell ref="A31:A32"/>
    <mergeCell ref="B31:M32"/>
    <mergeCell ref="N31:N32"/>
    <mergeCell ref="T31:X32"/>
    <mergeCell ref="AX32:BB32"/>
    <mergeCell ref="T30:BL30"/>
    <mergeCell ref="BH31:BL32"/>
    <mergeCell ref="AS32:AW32"/>
    <mergeCell ref="BC32:BG32"/>
    <mergeCell ref="AI31:AM32"/>
    <mergeCell ref="O30:S32"/>
    <mergeCell ref="Y31:AH31"/>
    <mergeCell ref="AS31:BG31"/>
    <mergeCell ref="BR29:BV29"/>
    <mergeCell ref="BR30:BV32"/>
    <mergeCell ref="O29:BQ29"/>
    <mergeCell ref="AN31:AR32"/>
    <mergeCell ref="B40:M40"/>
    <mergeCell ref="Y32:AC32"/>
    <mergeCell ref="AD32:AH32"/>
    <mergeCell ref="AD34:AH34"/>
    <mergeCell ref="AD38:AH38"/>
    <mergeCell ref="AD39:AH39"/>
    <mergeCell ref="AD40:AH40"/>
    <mergeCell ref="AN35:AR35"/>
    <mergeCell ref="AN36:AR36"/>
    <mergeCell ref="AN37:AR37"/>
    <mergeCell ref="B34:M34"/>
    <mergeCell ref="O34:S34"/>
    <mergeCell ref="T34:X34"/>
    <mergeCell ref="Y34:AC34"/>
    <mergeCell ref="AI34:AM34"/>
    <mergeCell ref="Y33:AC33"/>
    <mergeCell ref="AI33:AM33"/>
    <mergeCell ref="AS33:AW33"/>
    <mergeCell ref="BM34:BQ34"/>
    <mergeCell ref="B33:M33"/>
  </mergeCells>
  <dataValidations count="1">
    <dataValidation type="whole" allowBlank="1" showInputMessage="1" showErrorMessage="1" error="Please enter a numeric value greater than 1." sqref="O68:CA72 O33:CA66" xr:uid="{00000000-0002-0000-0100-000000000000}">
      <formula1>1</formula1>
      <formula2>1000000000000</formula2>
    </dataValidation>
  </dataValidations>
  <hyperlinks>
    <hyperlink ref="BS10" r:id="rId1" xr:uid="{EA10AD1C-9CF4-4801-8A02-5C89C2E61FCB}"/>
  </hyperlinks>
  <printOptions horizontalCentered="1"/>
  <pageMargins left="0.25" right="0.25" top="0.5" bottom="0.48" header="0.5" footer="0.25"/>
  <pageSetup scale="41" orientation="landscape" r:id="rId2"/>
  <headerFooter alignWithMargins="0">
    <oddHeader>&amp;C&amp;G</oddHeader>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9E326-C777-4A55-A77B-8888755BABD4}">
  <sheetPr codeName="Sheet1"/>
  <dimension ref="A1:P2"/>
  <sheetViews>
    <sheetView workbookViewId="0">
      <selection activeCell="O33" sqref="O33:S33"/>
    </sheetView>
  </sheetViews>
  <sheetFormatPr defaultRowHeight="12.5" x14ac:dyDescent="0.25"/>
  <sheetData>
    <row r="1" spans="1:16" x14ac:dyDescent="0.25">
      <c r="A1" t="s">
        <v>154</v>
      </c>
      <c r="B1" t="s">
        <v>170</v>
      </c>
      <c r="C1" t="s">
        <v>171</v>
      </c>
      <c r="D1" t="s">
        <v>172</v>
      </c>
      <c r="E1" t="s">
        <v>173</v>
      </c>
      <c r="F1" t="s">
        <v>174</v>
      </c>
      <c r="G1" t="s">
        <v>175</v>
      </c>
      <c r="H1" t="s">
        <v>176</v>
      </c>
      <c r="I1" t="s">
        <v>177</v>
      </c>
      <c r="J1" t="s">
        <v>178</v>
      </c>
      <c r="K1" t="s">
        <v>179</v>
      </c>
      <c r="L1" t="s">
        <v>180</v>
      </c>
      <c r="M1" t="s">
        <v>181</v>
      </c>
      <c r="N1" t="s">
        <v>182</v>
      </c>
      <c r="O1" t="s">
        <v>183</v>
      </c>
      <c r="P1" t="s">
        <v>184</v>
      </c>
    </row>
    <row r="2" spans="1:16" x14ac:dyDescent="0.25">
      <c r="A2" s="109" t="str">
        <f>'(3) RW'!J20</f>
        <v/>
      </c>
      <c r="B2">
        <v>130</v>
      </c>
      <c r="C2" t="str">
        <f>'(3) RW'!J19</f>
        <v/>
      </c>
      <c r="E2" s="113"/>
      <c r="F2" s="113" t="str">
        <f>'(3) RW'!J22</f>
        <v/>
      </c>
      <c r="G2" s="109" t="str">
        <f>TEXT('(3) RW'!J23,"M/D/YYYY")</f>
        <v>//</v>
      </c>
      <c r="H2" t="str">
        <f>'(3) RW'!J25</f>
        <v/>
      </c>
      <c r="I2" s="120" t="e">
        <f>MONTH('(3) RW'!J24)</f>
        <v>#VALUE!</v>
      </c>
      <c r="J2" s="121" t="e">
        <f>YEAR('(3) RW'!J24)</f>
        <v>#VALUE!</v>
      </c>
      <c r="K2" s="109" t="b">
        <f>Facility!B48</f>
        <v>0</v>
      </c>
      <c r="N2" s="122"/>
      <c r="O2" s="123"/>
      <c r="P2" s="122"/>
    </row>
  </sheetData>
  <sheetProtection algorithmName="SHA-512" hashValue="AU/dTvKBMlP8erYsOn8WzYls2F/PPvIdRhGV/dYzaK7JiBTWtq7lE3QJjDpmdEcoBmW3Kjvmfpqstvw9Aw3Ttw==" saltValue="ujQiIfgS6dZ3l1fBf6lpH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E8B5C-7B26-4E57-B10B-0C5711B71C77}">
  <sheetPr codeName="Sheet2"/>
  <dimension ref="A1:P2"/>
  <sheetViews>
    <sheetView workbookViewId="0">
      <selection activeCell="O33" sqref="O33:S33"/>
    </sheetView>
  </sheetViews>
  <sheetFormatPr defaultRowHeight="12.5" x14ac:dyDescent="0.25"/>
  <sheetData>
    <row r="1" spans="1:16" x14ac:dyDescent="0.25">
      <c r="A1" s="109" t="s">
        <v>154</v>
      </c>
      <c r="B1" s="109" t="s">
        <v>155</v>
      </c>
      <c r="C1" s="109" t="s">
        <v>156</v>
      </c>
      <c r="D1" s="115" t="s">
        <v>157</v>
      </c>
      <c r="E1" s="115" t="s">
        <v>158</v>
      </c>
      <c r="F1" s="109" t="s">
        <v>159</v>
      </c>
      <c r="G1" s="109" t="s">
        <v>160</v>
      </c>
      <c r="H1" s="109" t="s">
        <v>161</v>
      </c>
      <c r="I1" s="109" t="s">
        <v>162</v>
      </c>
      <c r="J1" s="109" t="s">
        <v>163</v>
      </c>
      <c r="K1" s="109" t="s">
        <v>164</v>
      </c>
      <c r="L1" s="109" t="s">
        <v>165</v>
      </c>
      <c r="M1" s="109" t="s">
        <v>166</v>
      </c>
      <c r="N1" s="109" t="s">
        <v>167</v>
      </c>
      <c r="O1" s="115" t="s">
        <v>168</v>
      </c>
      <c r="P1" s="115" t="s">
        <v>169</v>
      </c>
    </row>
    <row r="2" spans="1:16" x14ac:dyDescent="0.25">
      <c r="A2" t="str" cm="1">
        <f t="array" ref="A2:P2">_xlfn._xlws.SORT(_xlfn.UNIQUE(AllProductData!A2:P40),1,-1,FALSE)</f>
        <v/>
      </c>
      <c r="B2" t="str">
        <v/>
      </c>
      <c r="C2" t="str">
        <v/>
      </c>
      <c r="D2" t="str">
        <v/>
      </c>
      <c r="E2" t="str">
        <v/>
      </c>
      <c r="F2" t="str">
        <v/>
      </c>
      <c r="G2" t="str">
        <v/>
      </c>
      <c r="H2" t="str">
        <v/>
      </c>
      <c r="I2" t="str">
        <v/>
      </c>
      <c r="J2" t="str">
        <v/>
      </c>
      <c r="K2" t="str">
        <v/>
      </c>
      <c r="L2" t="str">
        <v/>
      </c>
      <c r="M2" t="str">
        <v/>
      </c>
      <c r="N2" t="str">
        <v/>
      </c>
      <c r="O2" t="str">
        <v/>
      </c>
      <c r="P2" t="str">
        <v/>
      </c>
    </row>
  </sheetData>
  <sheetProtection algorithmName="SHA-512" hashValue="dL3jVaNMZYNNZR9CLgQziW6V5VUcbWewtfRkBIMj34Bym92ePC1TzPu8Nj6fceJHgc4fQlngAeSJCJ2/oeBVGQ==" saltValue="WW0Xy/1VOk3VL+bYvBaX8w=="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workbookViewId="0">
      <selection activeCell="O33" sqref="O33:S33"/>
    </sheetView>
  </sheetViews>
  <sheetFormatPr defaultRowHeight="12.5" x14ac:dyDescent="0.25"/>
  <cols>
    <col min="1" max="1" width="31.26953125" customWidth="1"/>
    <col min="2" max="2" width="20.453125" bestFit="1" customWidth="1"/>
    <col min="3" max="3" width="14.453125" bestFit="1" customWidth="1"/>
  </cols>
  <sheetData>
    <row r="1" spans="1:5" ht="13" x14ac:dyDescent="0.3">
      <c r="A1" s="119" t="s">
        <v>38</v>
      </c>
      <c r="D1" s="117"/>
      <c r="E1" s="117"/>
    </row>
    <row r="2" spans="1:5" x14ac:dyDescent="0.25">
      <c r="A2" t="s">
        <v>185</v>
      </c>
      <c r="D2" s="96"/>
      <c r="E2" s="96"/>
    </row>
    <row r="3" spans="1:5" x14ac:dyDescent="0.25">
      <c r="A3" t="s">
        <v>186</v>
      </c>
      <c r="D3" s="96"/>
      <c r="E3" s="96"/>
    </row>
    <row r="4" spans="1:5" x14ac:dyDescent="0.25">
      <c r="A4" t="s">
        <v>187</v>
      </c>
      <c r="D4" s="96"/>
      <c r="E4" s="96"/>
    </row>
    <row r="5" spans="1:5" x14ac:dyDescent="0.25">
      <c r="A5" t="s">
        <v>188</v>
      </c>
      <c r="D5" s="96"/>
      <c r="E5" s="96"/>
    </row>
    <row r="6" spans="1:5" x14ac:dyDescent="0.25">
      <c r="A6" t="s">
        <v>189</v>
      </c>
      <c r="D6" s="96"/>
      <c r="E6" s="96"/>
    </row>
    <row r="7" spans="1:5" x14ac:dyDescent="0.25">
      <c r="A7" t="s">
        <v>190</v>
      </c>
      <c r="D7" s="96"/>
      <c r="E7" s="96"/>
    </row>
    <row r="10" spans="1:5" ht="13" x14ac:dyDescent="0.3">
      <c r="A10" s="119" t="s">
        <v>2</v>
      </c>
      <c r="B10" s="119" t="s">
        <v>191</v>
      </c>
      <c r="C10" s="119" t="s">
        <v>55</v>
      </c>
    </row>
    <row r="11" spans="1:5" s="118" customFormat="1" x14ac:dyDescent="0.25">
      <c r="A11" t="s">
        <v>192</v>
      </c>
      <c r="B11" t="s">
        <v>193</v>
      </c>
      <c r="C11">
        <v>10002</v>
      </c>
    </row>
    <row r="12" spans="1:5" s="118" customFormat="1" x14ac:dyDescent="0.25">
      <c r="A12" t="s">
        <v>194</v>
      </c>
      <c r="B12" t="s">
        <v>195</v>
      </c>
      <c r="C12">
        <v>10001</v>
      </c>
    </row>
    <row r="13" spans="1:5" s="118" customFormat="1" x14ac:dyDescent="0.25">
      <c r="A13" t="s">
        <v>196</v>
      </c>
      <c r="B13" t="s">
        <v>197</v>
      </c>
      <c r="C13">
        <v>70001</v>
      </c>
    </row>
    <row r="14" spans="1:5" s="118" customFormat="1" x14ac:dyDescent="0.25">
      <c r="A14" t="s">
        <v>198</v>
      </c>
      <c r="B14" t="s">
        <v>199</v>
      </c>
      <c r="C14">
        <v>70002</v>
      </c>
    </row>
    <row r="15" spans="1:5" s="118" customFormat="1" x14ac:dyDescent="0.25">
      <c r="A15" t="s">
        <v>200</v>
      </c>
      <c r="B15" t="s">
        <v>201</v>
      </c>
      <c r="C15">
        <v>10012</v>
      </c>
    </row>
    <row r="16" spans="1:5" s="118" customFormat="1" x14ac:dyDescent="0.25">
      <c r="A16" t="s">
        <v>257</v>
      </c>
      <c r="B16" t="s">
        <v>202</v>
      </c>
      <c r="C16">
        <v>10004</v>
      </c>
    </row>
    <row r="17" spans="1:3" s="118" customFormat="1" x14ac:dyDescent="0.25">
      <c r="A17" t="s">
        <v>203</v>
      </c>
      <c r="B17" t="s">
        <v>204</v>
      </c>
      <c r="C17">
        <v>10008</v>
      </c>
    </row>
    <row r="18" spans="1:3" s="118" customFormat="1" x14ac:dyDescent="0.25">
      <c r="A18" s="120" t="s">
        <v>205</v>
      </c>
      <c r="B18" t="s">
        <v>206</v>
      </c>
      <c r="C18">
        <v>10003</v>
      </c>
    </row>
    <row r="19" spans="1:3" s="118" customFormat="1" x14ac:dyDescent="0.25">
      <c r="A19" t="s">
        <v>207</v>
      </c>
      <c r="B19" t="s">
        <v>208</v>
      </c>
      <c r="C19">
        <v>80001</v>
      </c>
    </row>
    <row r="20" spans="1:3" s="118" customFormat="1" x14ac:dyDescent="0.25">
      <c r="A20" t="s">
        <v>209</v>
      </c>
      <c r="B20" t="s">
        <v>210</v>
      </c>
      <c r="C20">
        <v>10012</v>
      </c>
    </row>
    <row r="21" spans="1:3" s="118" customFormat="1" x14ac:dyDescent="0.25">
      <c r="A21" t="s">
        <v>211</v>
      </c>
      <c r="B21" t="s">
        <v>38</v>
      </c>
      <c r="C21">
        <v>50001</v>
      </c>
    </row>
    <row r="22" spans="1:3" s="118" customFormat="1" x14ac:dyDescent="0.25">
      <c r="A22" t="s">
        <v>212</v>
      </c>
      <c r="B22" t="s">
        <v>213</v>
      </c>
      <c r="C22">
        <v>20001</v>
      </c>
    </row>
    <row r="23" spans="1:3" s="118" customFormat="1" x14ac:dyDescent="0.25">
      <c r="A23" t="s">
        <v>214</v>
      </c>
      <c r="B23" t="s">
        <v>215</v>
      </c>
      <c r="C23">
        <v>60001</v>
      </c>
    </row>
    <row r="24" spans="1:3" s="118" customFormat="1" x14ac:dyDescent="0.25">
      <c r="A24" t="s">
        <v>216</v>
      </c>
      <c r="B24" t="s">
        <v>217</v>
      </c>
      <c r="C24">
        <v>30003</v>
      </c>
    </row>
    <row r="25" spans="1:3" s="118" customFormat="1" x14ac:dyDescent="0.25">
      <c r="A25" t="s">
        <v>218</v>
      </c>
      <c r="B25" t="s">
        <v>219</v>
      </c>
      <c r="C25">
        <v>30002</v>
      </c>
    </row>
    <row r="26" spans="1:3" s="118" customFormat="1" x14ac:dyDescent="0.25">
      <c r="A26" t="s">
        <v>220</v>
      </c>
      <c r="B26" t="s">
        <v>221</v>
      </c>
      <c r="C26">
        <v>10005</v>
      </c>
    </row>
    <row r="27" spans="1:3" s="118" customFormat="1" x14ac:dyDescent="0.25">
      <c r="A27" t="s">
        <v>222</v>
      </c>
      <c r="B27" t="s">
        <v>223</v>
      </c>
      <c r="C27">
        <v>30001</v>
      </c>
    </row>
    <row r="28" spans="1:3" s="118" customFormat="1" x14ac:dyDescent="0.25">
      <c r="A28" t="s">
        <v>224</v>
      </c>
      <c r="B28" t="s">
        <v>225</v>
      </c>
      <c r="C28">
        <v>10009</v>
      </c>
    </row>
    <row r="29" spans="1:3" s="118" customFormat="1" x14ac:dyDescent="0.25">
      <c r="A29" t="s">
        <v>226</v>
      </c>
      <c r="B29" t="s">
        <v>227</v>
      </c>
      <c r="C29">
        <v>10006</v>
      </c>
    </row>
    <row r="30" spans="1:3" s="118" customFormat="1" x14ac:dyDescent="0.25">
      <c r="A30" t="s">
        <v>228</v>
      </c>
      <c r="B30" t="s">
        <v>229</v>
      </c>
      <c r="C30">
        <v>10013</v>
      </c>
    </row>
    <row r="31" spans="1:3" s="118" customFormat="1" x14ac:dyDescent="0.25">
      <c r="A31" t="s">
        <v>230</v>
      </c>
      <c r="B31" t="s">
        <v>231</v>
      </c>
      <c r="C31">
        <v>20002</v>
      </c>
    </row>
    <row r="32" spans="1:3" s="118" customFormat="1" x14ac:dyDescent="0.25">
      <c r="A32" t="s">
        <v>232</v>
      </c>
      <c r="B32" t="s">
        <v>233</v>
      </c>
      <c r="C32">
        <v>10007</v>
      </c>
    </row>
    <row r="33" spans="1:4" s="118" customFormat="1" x14ac:dyDescent="0.25">
      <c r="A33" t="s">
        <v>234</v>
      </c>
      <c r="B33" t="s">
        <v>235</v>
      </c>
      <c r="C33">
        <v>10011</v>
      </c>
    </row>
    <row r="34" spans="1:4" s="118" customFormat="1" x14ac:dyDescent="0.25">
      <c r="A34" t="s">
        <v>236</v>
      </c>
      <c r="B34" t="s">
        <v>237</v>
      </c>
      <c r="C34">
        <v>10010</v>
      </c>
    </row>
    <row r="37" spans="1:4" ht="13" x14ac:dyDescent="0.3">
      <c r="A37" s="119" t="s">
        <v>238</v>
      </c>
      <c r="B37" s="119" t="s">
        <v>239</v>
      </c>
      <c r="D37" s="117"/>
    </row>
    <row r="38" spans="1:4" x14ac:dyDescent="0.25">
      <c r="A38" t="s">
        <v>240</v>
      </c>
      <c r="B38" t="s">
        <v>186</v>
      </c>
      <c r="D38" s="96"/>
    </row>
    <row r="39" spans="1:4" x14ac:dyDescent="0.25">
      <c r="A39" t="s">
        <v>241</v>
      </c>
      <c r="B39" t="s">
        <v>188</v>
      </c>
      <c r="D39" s="96"/>
    </row>
    <row r="40" spans="1:4" x14ac:dyDescent="0.25">
      <c r="A40" t="s">
        <v>242</v>
      </c>
      <c r="B40" t="s">
        <v>187</v>
      </c>
      <c r="D40" s="96"/>
    </row>
    <row r="41" spans="1:4" x14ac:dyDescent="0.25">
      <c r="A41" t="s">
        <v>243</v>
      </c>
      <c r="D41" s="96"/>
    </row>
    <row r="42" spans="1:4" x14ac:dyDescent="0.25">
      <c r="A42" t="s">
        <v>244</v>
      </c>
      <c r="B42" t="s">
        <v>189</v>
      </c>
      <c r="D42" s="96"/>
    </row>
    <row r="43" spans="1:4" x14ac:dyDescent="0.25">
      <c r="A43" t="s">
        <v>245</v>
      </c>
      <c r="B43" t="s">
        <v>190</v>
      </c>
      <c r="D43" s="96"/>
    </row>
    <row r="44" spans="1:4" x14ac:dyDescent="0.25">
      <c r="A44" t="s">
        <v>246</v>
      </c>
      <c r="B44" t="s">
        <v>185</v>
      </c>
    </row>
    <row r="45" spans="1:4" x14ac:dyDescent="0.25">
      <c r="A45" t="s">
        <v>247</v>
      </c>
    </row>
    <row r="48" spans="1:4" x14ac:dyDescent="0.25">
      <c r="A48" s="113" t="s">
        <v>1</v>
      </c>
      <c r="B48" s="109" t="b">
        <v>0</v>
      </c>
    </row>
  </sheetData>
  <sheetProtection algorithmName="SHA-512" hashValue="CmdeHhfEKRhT4z7b6xx005I03llXTm+pJXvE/0fI8R1y3TTdniEhqAuDLsC/0SDzC4yjlKgXZu00819mHEf2bQ==" saltValue="4Yigi+GuK4dEbxvgCFWHfw==" spinCount="100000" sheet="1" objects="1" scenarios="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76378-E618-4B9A-9B87-620453F701DD}">
  <sheetPr codeName="Sheet6"/>
  <dimension ref="A1:P40"/>
  <sheetViews>
    <sheetView workbookViewId="0">
      <selection activeCell="O33" sqref="O33:S33"/>
    </sheetView>
  </sheetViews>
  <sheetFormatPr defaultRowHeight="12.5" x14ac:dyDescent="0.25"/>
  <sheetData>
    <row r="1" spans="1:16" x14ac:dyDescent="0.25">
      <c r="A1" s="109" t="s">
        <v>154</v>
      </c>
      <c r="B1" s="109" t="s">
        <v>155</v>
      </c>
      <c r="C1" s="109" t="s">
        <v>156</v>
      </c>
      <c r="D1" s="115" t="s">
        <v>157</v>
      </c>
      <c r="E1" s="115" t="s">
        <v>158</v>
      </c>
      <c r="F1" s="109" t="s">
        <v>159</v>
      </c>
      <c r="G1" s="109" t="s">
        <v>160</v>
      </c>
      <c r="H1" s="109" t="s">
        <v>161</v>
      </c>
      <c r="I1" s="109" t="s">
        <v>162</v>
      </c>
      <c r="J1" s="109" t="s">
        <v>163</v>
      </c>
      <c r="K1" s="109" t="s">
        <v>164</v>
      </c>
      <c r="L1" s="109" t="s">
        <v>165</v>
      </c>
      <c r="M1" s="109" t="s">
        <v>166</v>
      </c>
      <c r="N1" s="109" t="s">
        <v>167</v>
      </c>
      <c r="O1" s="115" t="s">
        <v>168</v>
      </c>
      <c r="P1" s="115" t="s">
        <v>169</v>
      </c>
    </row>
    <row r="2" spans="1:16" x14ac:dyDescent="0.25">
      <c r="A2" s="109" t="str">
        <f>IF(SUM('(3) RW'!O33:CA33)=0,"",'(3) RW'!$J$20)</f>
        <v/>
      </c>
      <c r="B2" s="109" t="str">
        <f>IF(SUM('(3) RW'!O33:CA33)=0,"",('(3) RW'!B33 &amp; ""))</f>
        <v/>
      </c>
      <c r="C2" s="109" t="str">
        <f>IF(B2="","",'(3) RW'!N33)</f>
        <v/>
      </c>
      <c r="D2" s="115" t="str">
        <f>IF('(3) RW'!O33&gt;0,'(3) RW'!O33,"")</f>
        <v/>
      </c>
      <c r="E2" s="115" t="str">
        <f>IF('(3) RW'!T33&gt;0,'(3) RW'!T33,"")</f>
        <v/>
      </c>
      <c r="F2" s="115" t="str">
        <f>IF('(3) RW'!Y33&gt;0,'(3) RW'!Y33,"")</f>
        <v/>
      </c>
      <c r="G2" s="115" t="str">
        <f>IF('(3) RW'!AD33&gt;0,'(3) RW'!AD33,"")</f>
        <v/>
      </c>
      <c r="H2" s="115" t="str">
        <f>IF('(3) RW'!AI33&gt;0,'(3) RW'!AI33,"")</f>
        <v/>
      </c>
      <c r="I2" s="115" t="str">
        <f>IF('(3) RW'!AN33&gt;0,'(3) RW'!AN33,"")</f>
        <v/>
      </c>
      <c r="J2" s="115" t="str">
        <f>IF('(3) RW'!AS33&gt;0,'(3) RW'!AS33,"")</f>
        <v/>
      </c>
      <c r="K2" s="115" t="str">
        <f>IF('(3) RW'!AX33&gt;0,'(3) RW'!AX33,"")</f>
        <v/>
      </c>
      <c r="L2" s="115" t="str">
        <f>IF('(3) RW'!BC33&gt;0,'(3) RW'!BC33,"")</f>
        <v/>
      </c>
      <c r="M2" s="115" t="str">
        <f>IF('(3) RW'!BH33&gt;0,'(3) RW'!BH33,"")</f>
        <v/>
      </c>
      <c r="N2" s="115" t="str">
        <f>IF('(3) RW'!BM33&gt;0,'(3) RW'!BM33,"")</f>
        <v/>
      </c>
      <c r="O2" s="115" t="str">
        <f>IF('(3) RW'!BR33&gt;0,'(3) RW'!BR33,"")</f>
        <v/>
      </c>
      <c r="P2" s="115" t="str">
        <f>IF('(3) RW'!BW33&gt;0,'(3) RW'!BW33,"")</f>
        <v/>
      </c>
    </row>
    <row r="3" spans="1:16" x14ac:dyDescent="0.25">
      <c r="A3" s="109" t="str">
        <f>IF(SUM('(3) RW'!O34:CA34)=0,"",'(3) RW'!$J$20)</f>
        <v/>
      </c>
      <c r="B3" s="109" t="str">
        <f>IF(SUM('(3) RW'!O34:CA34)=0,"",('(3) RW'!B34 &amp; ""))</f>
        <v/>
      </c>
      <c r="C3" s="109" t="str">
        <f>IF(B3="","",'(3) RW'!N34)</f>
        <v/>
      </c>
      <c r="D3" s="115" t="str">
        <f>IF('(3) RW'!O34&gt;0,'(3) RW'!O34,"")</f>
        <v/>
      </c>
      <c r="E3" s="115" t="str">
        <f>IF('(3) RW'!T34&gt;0,'(3) RW'!T34,"")</f>
        <v/>
      </c>
      <c r="F3" s="115" t="str">
        <f>IF('(3) RW'!Y34&gt;0,'(3) RW'!Y34,"")</f>
        <v/>
      </c>
      <c r="G3" s="115" t="str">
        <f>IF('(3) RW'!AD34&gt;0,'(3) RW'!AD34,"")</f>
        <v/>
      </c>
      <c r="H3" s="115" t="str">
        <f>IF('(3) RW'!AI34&gt;0,'(3) RW'!AI34,"")</f>
        <v/>
      </c>
      <c r="I3" s="115" t="str">
        <f>IF('(3) RW'!AN34&gt;0,'(3) RW'!AN34,"")</f>
        <v/>
      </c>
      <c r="J3" s="115" t="str">
        <f>IF('(3) RW'!AS34&gt;0,'(3) RW'!AS34,"")</f>
        <v/>
      </c>
      <c r="K3" s="115" t="str">
        <f>IF('(3) RW'!AX34&gt;0,'(3) RW'!AX34,"")</f>
        <v/>
      </c>
      <c r="L3" s="115" t="str">
        <f>IF('(3) RW'!BC34&gt;0,'(3) RW'!BC34,"")</f>
        <v/>
      </c>
      <c r="M3" s="115" t="str">
        <f>IF('(3) RW'!BH34&gt;0,'(3) RW'!BH34,"")</f>
        <v/>
      </c>
      <c r="N3" s="115" t="str">
        <f>IF('(3) RW'!BM34&gt;0,'(3) RW'!BM34,"")</f>
        <v/>
      </c>
      <c r="O3" s="115" t="str">
        <f>IF('(3) RW'!BR34&gt;0,'(3) RW'!BR34,"")</f>
        <v/>
      </c>
      <c r="P3" s="115" t="str">
        <f>IF('(3) RW'!BW34&gt;0,'(3) RW'!BW34,"")</f>
        <v/>
      </c>
    </row>
    <row r="4" spans="1:16" x14ac:dyDescent="0.25">
      <c r="A4" s="109" t="str">
        <f>IF(SUM('(3) RW'!O35:CA35)=0,"",'(3) RW'!$J$20)</f>
        <v/>
      </c>
      <c r="B4" s="109" t="str">
        <f>IF(SUM('(3) RW'!O35:CA35)=0,"",('(3) RW'!B35 &amp; ""))</f>
        <v/>
      </c>
      <c r="C4" s="109" t="str">
        <f>IF(B4="","",'(3) RW'!N35)</f>
        <v/>
      </c>
      <c r="D4" s="115" t="str">
        <f>IF('(3) RW'!O35&gt;0,'(3) RW'!O35,"")</f>
        <v/>
      </c>
      <c r="E4" s="115" t="str">
        <f>IF('(3) RW'!T35&gt;0,'(3) RW'!T35,"")</f>
        <v/>
      </c>
      <c r="F4" s="115" t="str">
        <f>IF('(3) RW'!Y35&gt;0,'(3) RW'!Y35,"")</f>
        <v/>
      </c>
      <c r="G4" s="115" t="str">
        <f>IF('(3) RW'!AD35&gt;0,'(3) RW'!AD35,"")</f>
        <v/>
      </c>
      <c r="H4" s="115" t="str">
        <f>IF('(3) RW'!AI35&gt;0,'(3) RW'!AI35,"")</f>
        <v/>
      </c>
      <c r="I4" s="115" t="str">
        <f>IF('(3) RW'!AN35&gt;0,'(3) RW'!AN35,"")</f>
        <v/>
      </c>
      <c r="J4" s="115" t="str">
        <f>IF('(3) RW'!AS35&gt;0,'(3) RW'!AS35,"")</f>
        <v/>
      </c>
      <c r="K4" s="115" t="str">
        <f>IF('(3) RW'!AX35&gt;0,'(3) RW'!AX35,"")</f>
        <v/>
      </c>
      <c r="L4" s="115" t="str">
        <f>IF('(3) RW'!BC35&gt;0,'(3) RW'!BC35,"")</f>
        <v/>
      </c>
      <c r="M4" s="115" t="str">
        <f>IF('(3) RW'!BH35&gt;0,'(3) RW'!BH35,"")</f>
        <v/>
      </c>
      <c r="N4" s="115" t="str">
        <f>IF('(3) RW'!BM35&gt;0,'(3) RW'!BM35,"")</f>
        <v/>
      </c>
      <c r="O4" s="115" t="str">
        <f>IF('(3) RW'!BR35&gt;0,'(3) RW'!BR35,"")</f>
        <v/>
      </c>
      <c r="P4" s="115" t="str">
        <f>IF('(3) RW'!BW35&gt;0,'(3) RW'!BW35,"")</f>
        <v/>
      </c>
    </row>
    <row r="5" spans="1:16" x14ac:dyDescent="0.25">
      <c r="A5" s="109" t="str">
        <f>IF(SUM('(3) RW'!O36:CA36)=0,"",'(3) RW'!$J$20)</f>
        <v/>
      </c>
      <c r="B5" s="109" t="str">
        <f>IF(SUM('(3) RW'!O36:CA36)=0,"",('(3) RW'!B36 &amp; ""))</f>
        <v/>
      </c>
      <c r="C5" s="109" t="str">
        <f>IF(B5="","",'(3) RW'!N36)</f>
        <v/>
      </c>
      <c r="D5" s="115" t="str">
        <f>IF('(3) RW'!O36&gt;0,'(3) RW'!O36,"")</f>
        <v/>
      </c>
      <c r="E5" s="115" t="str">
        <f>IF('(3) RW'!T36&gt;0,'(3) RW'!T36,"")</f>
        <v/>
      </c>
      <c r="F5" s="115" t="str">
        <f>IF('(3) RW'!Y36&gt;0,'(3) RW'!Y36,"")</f>
        <v/>
      </c>
      <c r="G5" s="115" t="str">
        <f>IF('(3) RW'!AD36&gt;0,'(3) RW'!AD36,"")</f>
        <v/>
      </c>
      <c r="H5" s="115" t="str">
        <f>IF('(3) RW'!AI36&gt;0,'(3) RW'!AI36,"")</f>
        <v/>
      </c>
      <c r="I5" s="115" t="str">
        <f>IF('(3) RW'!AN36&gt;0,'(3) RW'!AN36,"")</f>
        <v/>
      </c>
      <c r="J5" s="115" t="str">
        <f>IF('(3) RW'!AS36&gt;0,'(3) RW'!AS36,"")</f>
        <v/>
      </c>
      <c r="K5" s="115" t="str">
        <f>IF('(3) RW'!AX36&gt;0,'(3) RW'!AX36,"")</f>
        <v/>
      </c>
      <c r="L5" s="115" t="str">
        <f>IF('(3) RW'!BC36&gt;0,'(3) RW'!BC36,"")</f>
        <v/>
      </c>
      <c r="M5" s="115" t="str">
        <f>IF('(3) RW'!BH36&gt;0,'(3) RW'!BH36,"")</f>
        <v/>
      </c>
      <c r="N5" s="115" t="str">
        <f>IF('(3) RW'!BM36&gt;0,'(3) RW'!BM36,"")</f>
        <v/>
      </c>
      <c r="O5" s="115" t="str">
        <f>IF('(3) RW'!BR36&gt;0,'(3) RW'!BR36,"")</f>
        <v/>
      </c>
      <c r="P5" s="115" t="str">
        <f>IF('(3) RW'!BW36&gt;0,'(3) RW'!BW36,"")</f>
        <v/>
      </c>
    </row>
    <row r="6" spans="1:16" x14ac:dyDescent="0.25">
      <c r="A6" s="109" t="str">
        <f>IF(SUM('(3) RW'!O37:CA37)=0,"",'(3) RW'!$J$20)</f>
        <v/>
      </c>
      <c r="B6" s="109" t="str">
        <f>IF(SUM('(3) RW'!O37:CA37)=0,"",('(3) RW'!B37 &amp; ""))</f>
        <v/>
      </c>
      <c r="C6" s="109" t="str">
        <f>IF(B6="","",'(3) RW'!N37)</f>
        <v/>
      </c>
      <c r="D6" s="115" t="str">
        <f>IF('(3) RW'!O37&gt;0,'(3) RW'!O37,"")</f>
        <v/>
      </c>
      <c r="E6" s="115" t="str">
        <f>IF('(3) RW'!T37&gt;0,'(3) RW'!T37,"")</f>
        <v/>
      </c>
      <c r="F6" s="115" t="str">
        <f>IF('(3) RW'!Y37&gt;0,'(3) RW'!Y37,"")</f>
        <v/>
      </c>
      <c r="G6" s="115" t="str">
        <f>IF('(3) RW'!AD37&gt;0,'(3) RW'!AD37,"")</f>
        <v/>
      </c>
      <c r="H6" s="115" t="str">
        <f>IF('(3) RW'!AI37&gt;0,'(3) RW'!AI37,"")</f>
        <v/>
      </c>
      <c r="I6" s="115" t="str">
        <f>IF('(3) RW'!AN37&gt;0,'(3) RW'!AN37,"")</f>
        <v/>
      </c>
      <c r="J6" s="115" t="str">
        <f>IF('(3) RW'!AS37&gt;0,'(3) RW'!AS37,"")</f>
        <v/>
      </c>
      <c r="K6" s="115" t="str">
        <f>IF('(3) RW'!AX37&gt;0,'(3) RW'!AX37,"")</f>
        <v/>
      </c>
      <c r="L6" s="115" t="str">
        <f>IF('(3) RW'!BC37&gt;0,'(3) RW'!BC37,"")</f>
        <v/>
      </c>
      <c r="M6" s="115" t="str">
        <f>IF('(3) RW'!BH37&gt;0,'(3) RW'!BH37,"")</f>
        <v/>
      </c>
      <c r="N6" s="115" t="str">
        <f>IF('(3) RW'!BM37&gt;0,'(3) RW'!BM37,"")</f>
        <v/>
      </c>
      <c r="O6" s="115" t="str">
        <f>IF('(3) RW'!BR37&gt;0,'(3) RW'!BR37,"")</f>
        <v/>
      </c>
      <c r="P6" s="115" t="str">
        <f>IF('(3) RW'!BW37&gt;0,'(3) RW'!BW37,"")</f>
        <v/>
      </c>
    </row>
    <row r="7" spans="1:16" x14ac:dyDescent="0.25">
      <c r="A7" s="109" t="str">
        <f>IF(SUM('(3) RW'!O38:CA38)=0,"",'(3) RW'!$J$20)</f>
        <v/>
      </c>
      <c r="B7" s="109" t="str">
        <f>IF(SUM('(3) RW'!O38:CA38)=0,"",('(3) RW'!B38 &amp; ""))</f>
        <v/>
      </c>
      <c r="C7" s="109" t="str">
        <f>IF(B7="","",'(3) RW'!N38)</f>
        <v/>
      </c>
      <c r="D7" s="115" t="str">
        <f>IF('(3) RW'!O38&gt;0,'(3) RW'!O38,"")</f>
        <v/>
      </c>
      <c r="E7" s="115" t="str">
        <f>IF('(3) RW'!T38&gt;0,'(3) RW'!T38,"")</f>
        <v/>
      </c>
      <c r="F7" s="115" t="str">
        <f>IF('(3) RW'!Y38&gt;0,'(3) RW'!Y38,"")</f>
        <v/>
      </c>
      <c r="G7" s="115" t="str">
        <f>IF('(3) RW'!AD38&gt;0,'(3) RW'!AD38,"")</f>
        <v/>
      </c>
      <c r="H7" s="115" t="str">
        <f>IF('(3) RW'!AI38&gt;0,'(3) RW'!AI38,"")</f>
        <v/>
      </c>
      <c r="I7" s="115" t="str">
        <f>IF('(3) RW'!AN38&gt;0,'(3) RW'!AN38,"")</f>
        <v/>
      </c>
      <c r="J7" s="115" t="str">
        <f>IF('(3) RW'!AS38&gt;0,'(3) RW'!AS38,"")</f>
        <v/>
      </c>
      <c r="K7" s="115" t="str">
        <f>IF('(3) RW'!AX38&gt;0,'(3) RW'!AX38,"")</f>
        <v/>
      </c>
      <c r="L7" s="115" t="str">
        <f>IF('(3) RW'!BC38&gt;0,'(3) RW'!BC38,"")</f>
        <v/>
      </c>
      <c r="M7" s="115" t="str">
        <f>IF('(3) RW'!BH38&gt;0,'(3) RW'!BH38,"")</f>
        <v/>
      </c>
      <c r="N7" s="115" t="str">
        <f>IF('(3) RW'!BM38&gt;0,'(3) RW'!BM38,"")</f>
        <v/>
      </c>
      <c r="O7" s="115" t="str">
        <f>IF('(3) RW'!BR38&gt;0,'(3) RW'!BR38,"")</f>
        <v/>
      </c>
      <c r="P7" s="115" t="str">
        <f>IF('(3) RW'!BW38&gt;0,'(3) RW'!BW38,"")</f>
        <v/>
      </c>
    </row>
    <row r="8" spans="1:16" x14ac:dyDescent="0.25">
      <c r="A8" s="109" t="str">
        <f>IF(SUM('(3) RW'!O39:CA39)=0,"",'(3) RW'!$J$20)</f>
        <v/>
      </c>
      <c r="B8" s="109" t="str">
        <f>IF(SUM('(3) RW'!O39:CA39)=0,"",('(3) RW'!B39 &amp; ""))</f>
        <v/>
      </c>
      <c r="C8" s="109" t="str">
        <f>IF(B8="","",'(3) RW'!N39)</f>
        <v/>
      </c>
      <c r="D8" s="115" t="str">
        <f>IF('(3) RW'!O39&gt;0,'(3) RW'!O39,"")</f>
        <v/>
      </c>
      <c r="E8" s="115" t="str">
        <f>IF('(3) RW'!T39&gt;0,'(3) RW'!T39,"")</f>
        <v/>
      </c>
      <c r="F8" s="115" t="str">
        <f>IF('(3) RW'!Y39&gt;0,'(3) RW'!Y39,"")</f>
        <v/>
      </c>
      <c r="G8" s="115" t="str">
        <f>IF('(3) RW'!AD39&gt;0,'(3) RW'!AD39,"")</f>
        <v/>
      </c>
      <c r="H8" s="115" t="str">
        <f>IF('(3) RW'!AI39&gt;0,'(3) RW'!AI39,"")</f>
        <v/>
      </c>
      <c r="I8" s="115" t="str">
        <f>IF('(3) RW'!AN39&gt;0,'(3) RW'!AN39,"")</f>
        <v/>
      </c>
      <c r="J8" s="115" t="str">
        <f>IF('(3) RW'!AS39&gt;0,'(3) RW'!AS39,"")</f>
        <v/>
      </c>
      <c r="K8" s="115" t="str">
        <f>IF('(3) RW'!AX39&gt;0,'(3) RW'!AX39,"")</f>
        <v/>
      </c>
      <c r="L8" s="115" t="str">
        <f>IF('(3) RW'!BC39&gt;0,'(3) RW'!BC39,"")</f>
        <v/>
      </c>
      <c r="M8" s="115" t="str">
        <f>IF('(3) RW'!BH39&gt;0,'(3) RW'!BH39,"")</f>
        <v/>
      </c>
      <c r="N8" s="115" t="str">
        <f>IF('(3) RW'!BM39&gt;0,'(3) RW'!BM39,"")</f>
        <v/>
      </c>
      <c r="O8" s="115" t="str">
        <f>IF('(3) RW'!BR39&gt;0,'(3) RW'!BR39,"")</f>
        <v/>
      </c>
      <c r="P8" s="115" t="str">
        <f>IF('(3) RW'!BW39&gt;0,'(3) RW'!BW39,"")</f>
        <v/>
      </c>
    </row>
    <row r="9" spans="1:16" x14ac:dyDescent="0.25">
      <c r="A9" s="109" t="str">
        <f>IF(SUM('(3) RW'!O40:CA40)=0,"",'(3) RW'!$J$20)</f>
        <v/>
      </c>
      <c r="B9" s="109" t="str">
        <f>IF(SUM('(3) RW'!O40:CA40)=0,"",('(3) RW'!B40 &amp; ""))</f>
        <v/>
      </c>
      <c r="C9" s="109" t="str">
        <f>IF(B9="","",'(3) RW'!N40)</f>
        <v/>
      </c>
      <c r="D9" s="115" t="str">
        <f>IF('(3) RW'!O40&gt;0,'(3) RW'!O40,"")</f>
        <v/>
      </c>
      <c r="E9" s="115" t="str">
        <f>IF('(3) RW'!T40&gt;0,'(3) RW'!T40,"")</f>
        <v/>
      </c>
      <c r="F9" s="115" t="str">
        <f>IF('(3) RW'!Y40&gt;0,'(3) RW'!Y40,"")</f>
        <v/>
      </c>
      <c r="G9" s="115" t="str">
        <f>IF('(3) RW'!AD40&gt;0,'(3) RW'!AD40,"")</f>
        <v/>
      </c>
      <c r="H9" s="115" t="str">
        <f>IF('(3) RW'!AI40&gt;0,'(3) RW'!AI40,"")</f>
        <v/>
      </c>
      <c r="I9" s="115" t="str">
        <f>IF('(3) RW'!AN40&gt;0,'(3) RW'!AN40,"")</f>
        <v/>
      </c>
      <c r="J9" s="115" t="str">
        <f>IF('(3) RW'!AS40&gt;0,'(3) RW'!AS40,"")</f>
        <v/>
      </c>
      <c r="K9" s="115" t="str">
        <f>IF('(3) RW'!AX40&gt;0,'(3) RW'!AX40,"")</f>
        <v/>
      </c>
      <c r="L9" s="115" t="str">
        <f>IF('(3) RW'!BC40&gt;0,'(3) RW'!BC40,"")</f>
        <v/>
      </c>
      <c r="M9" s="115" t="str">
        <f>IF('(3) RW'!BH40&gt;0,'(3) RW'!BH40,"")</f>
        <v/>
      </c>
      <c r="N9" s="115" t="str">
        <f>IF('(3) RW'!BM40&gt;0,'(3) RW'!BM40,"")</f>
        <v/>
      </c>
      <c r="O9" s="115" t="str">
        <f>IF('(3) RW'!BR40&gt;0,'(3) RW'!BR40,"")</f>
        <v/>
      </c>
      <c r="P9" s="115" t="str">
        <f>IF('(3) RW'!BW40&gt;0,'(3) RW'!BW40,"")</f>
        <v/>
      </c>
    </row>
    <row r="10" spans="1:16" x14ac:dyDescent="0.25">
      <c r="A10" s="109" t="str">
        <f>IF(SUM('(3) RW'!O41:CA41)=0,"",'(3) RW'!$J$20)</f>
        <v/>
      </c>
      <c r="B10" s="109" t="str">
        <f>IF(SUM('(3) RW'!O41:CA41)=0,"",('(3) RW'!B41 &amp; ""))</f>
        <v/>
      </c>
      <c r="C10" s="109" t="str">
        <f>IF(B10="","",'(3) RW'!N41)</f>
        <v/>
      </c>
      <c r="D10" s="115" t="str">
        <f>IF('(3) RW'!O41&gt;0,'(3) RW'!O41,"")</f>
        <v/>
      </c>
      <c r="E10" s="115" t="str">
        <f>IF('(3) RW'!T41&gt;0,'(3) RW'!T41,"")</f>
        <v/>
      </c>
      <c r="F10" s="115" t="str">
        <f>IF('(3) RW'!Y41&gt;0,'(3) RW'!Y41,"")</f>
        <v/>
      </c>
      <c r="G10" s="115" t="str">
        <f>IF('(3) RW'!AD41&gt;0,'(3) RW'!AD41,"")</f>
        <v/>
      </c>
      <c r="H10" s="115" t="str">
        <f>IF('(3) RW'!AI41&gt;0,'(3) RW'!AI41,"")</f>
        <v/>
      </c>
      <c r="I10" s="115" t="str">
        <f>IF('(3) RW'!AN41&gt;0,'(3) RW'!AN41,"")</f>
        <v/>
      </c>
      <c r="J10" s="115" t="str">
        <f>IF('(3) RW'!AS41&gt;0,'(3) RW'!AS41,"")</f>
        <v/>
      </c>
      <c r="K10" s="115" t="str">
        <f>IF('(3) RW'!AX41&gt;0,'(3) RW'!AX41,"")</f>
        <v/>
      </c>
      <c r="L10" s="115" t="str">
        <f>IF('(3) RW'!BC41&gt;0,'(3) RW'!BC41,"")</f>
        <v/>
      </c>
      <c r="M10" s="115" t="str">
        <f>IF('(3) RW'!BH41&gt;0,'(3) RW'!BH41,"")</f>
        <v/>
      </c>
      <c r="N10" s="115" t="str">
        <f>IF('(3) RW'!BM41&gt;0,'(3) RW'!BM41,"")</f>
        <v/>
      </c>
      <c r="O10" s="115" t="str">
        <f>IF('(3) RW'!BR41&gt;0,'(3) RW'!BR41,"")</f>
        <v/>
      </c>
      <c r="P10" s="115" t="str">
        <f>IF('(3) RW'!BW41&gt;0,'(3) RW'!BW41,"")</f>
        <v/>
      </c>
    </row>
    <row r="11" spans="1:16" x14ac:dyDescent="0.25">
      <c r="A11" s="109" t="str">
        <f>IF(SUM('(3) RW'!O42:CA42)=0,"",'(3) RW'!$J$20)</f>
        <v/>
      </c>
      <c r="B11" s="109" t="str">
        <f>IF(SUM('(3) RW'!O42:CA42)=0,"",('(3) RW'!B42 &amp; ""))</f>
        <v/>
      </c>
      <c r="C11" s="109" t="str">
        <f>IF(B11="","",'(3) RW'!N42)</f>
        <v/>
      </c>
      <c r="D11" s="115" t="str">
        <f>IF('(3) RW'!O42&gt;0,'(3) RW'!O42,"")</f>
        <v/>
      </c>
      <c r="E11" s="115" t="str">
        <f>IF('(3) RW'!T42&gt;0,'(3) RW'!T42,"")</f>
        <v/>
      </c>
      <c r="F11" s="115" t="str">
        <f>IF('(3) RW'!Y42&gt;0,'(3) RW'!Y42,"")</f>
        <v/>
      </c>
      <c r="G11" s="115" t="str">
        <f>IF('(3) RW'!AD42&gt;0,'(3) RW'!AD42,"")</f>
        <v/>
      </c>
      <c r="H11" s="115" t="str">
        <f>IF('(3) RW'!AI42&gt;0,'(3) RW'!AI42,"")</f>
        <v/>
      </c>
      <c r="I11" s="115" t="str">
        <f>IF('(3) RW'!AN42&gt;0,'(3) RW'!AN42,"")</f>
        <v/>
      </c>
      <c r="J11" s="115" t="str">
        <f>IF('(3) RW'!AS42&gt;0,'(3) RW'!AS42,"")</f>
        <v/>
      </c>
      <c r="K11" s="115" t="str">
        <f>IF('(3) RW'!AX42&gt;0,'(3) RW'!AX42,"")</f>
        <v/>
      </c>
      <c r="L11" s="115" t="str">
        <f>IF('(3) RW'!BC42&gt;0,'(3) RW'!BC42,"")</f>
        <v/>
      </c>
      <c r="M11" s="115" t="str">
        <f>IF('(3) RW'!BH42&gt;0,'(3) RW'!BH42,"")</f>
        <v/>
      </c>
      <c r="N11" s="115" t="str">
        <f>IF('(3) RW'!BM42&gt;0,'(3) RW'!BM42,"")</f>
        <v/>
      </c>
      <c r="O11" s="115" t="str">
        <f>IF('(3) RW'!BR42&gt;0,'(3) RW'!BR42,"")</f>
        <v/>
      </c>
      <c r="P11" s="115" t="str">
        <f>IF('(3) RW'!BW42&gt;0,'(3) RW'!BW42,"")</f>
        <v/>
      </c>
    </row>
    <row r="12" spans="1:16" x14ac:dyDescent="0.25">
      <c r="A12" s="109" t="str">
        <f>IF(SUM('(3) RW'!O43:CA43)=0,"",'(3) RW'!$J$20)</f>
        <v/>
      </c>
      <c r="B12" s="109" t="str">
        <f>IF(SUM('(3) RW'!O43:CA43)=0,"",('(3) RW'!B43 &amp; ""))</f>
        <v/>
      </c>
      <c r="C12" s="109" t="str">
        <f>IF(B12="","",'(3) RW'!N43)</f>
        <v/>
      </c>
      <c r="D12" s="115" t="str">
        <f>IF('(3) RW'!O43&gt;0,'(3) RW'!O43,"")</f>
        <v/>
      </c>
      <c r="E12" s="115" t="str">
        <f>IF('(3) RW'!T43&gt;0,'(3) RW'!T43,"")</f>
        <v/>
      </c>
      <c r="F12" s="115" t="str">
        <f>IF('(3) RW'!Y43&gt;0,'(3) RW'!Y43,"")</f>
        <v/>
      </c>
      <c r="G12" s="115" t="str">
        <f>IF('(3) RW'!AD43&gt;0,'(3) RW'!AD43,"")</f>
        <v/>
      </c>
      <c r="H12" s="115" t="str">
        <f>IF('(3) RW'!AI43&gt;0,'(3) RW'!AI43,"")</f>
        <v/>
      </c>
      <c r="I12" s="115" t="str">
        <f>IF('(3) RW'!AN43&gt;0,'(3) RW'!AN43,"")</f>
        <v/>
      </c>
      <c r="J12" s="115" t="str">
        <f>IF('(3) RW'!AS43&gt;0,'(3) RW'!AS43,"")</f>
        <v/>
      </c>
      <c r="K12" s="115" t="str">
        <f>IF('(3) RW'!AX43&gt;0,'(3) RW'!AX43,"")</f>
        <v/>
      </c>
      <c r="L12" s="115" t="str">
        <f>IF('(3) RW'!BC43&gt;0,'(3) RW'!BC43,"")</f>
        <v/>
      </c>
      <c r="M12" s="115" t="str">
        <f>IF('(3) RW'!BH43&gt;0,'(3) RW'!BH43,"")</f>
        <v/>
      </c>
      <c r="N12" s="115" t="str">
        <f>IF('(3) RW'!BM43&gt;0,'(3) RW'!BM43,"")</f>
        <v/>
      </c>
      <c r="O12" s="115" t="str">
        <f>IF('(3) RW'!BR43&gt;0,'(3) RW'!BR43,"")</f>
        <v/>
      </c>
      <c r="P12" s="115" t="str">
        <f>IF('(3) RW'!BW43&gt;0,'(3) RW'!BW43,"")</f>
        <v/>
      </c>
    </row>
    <row r="13" spans="1:16" x14ac:dyDescent="0.25">
      <c r="A13" s="109" t="str">
        <f>IF(SUM('(3) RW'!O44:CA44)=0,"",'(3) RW'!$J$20)</f>
        <v/>
      </c>
      <c r="B13" s="109" t="str">
        <f>IF(SUM('(3) RW'!O44:CA44)=0,"",('(3) RW'!B44 &amp; ""))</f>
        <v/>
      </c>
      <c r="C13" s="109" t="str">
        <f>IF(B13="","",'(3) RW'!N44)</f>
        <v/>
      </c>
      <c r="D13" s="115" t="str">
        <f>IF('(3) RW'!O44&gt;0,'(3) RW'!O44,"")</f>
        <v/>
      </c>
      <c r="E13" s="115" t="str">
        <f>IF('(3) RW'!T44&gt;0,'(3) RW'!T44,"")</f>
        <v/>
      </c>
      <c r="F13" s="115" t="str">
        <f>IF('(3) RW'!Y44&gt;0,'(3) RW'!Y44,"")</f>
        <v/>
      </c>
      <c r="G13" s="115" t="str">
        <f>IF('(3) RW'!AD44&gt;0,'(3) RW'!AD44,"")</f>
        <v/>
      </c>
      <c r="H13" s="115" t="str">
        <f>IF('(3) RW'!AI44&gt;0,'(3) RW'!AI44,"")</f>
        <v/>
      </c>
      <c r="I13" s="115" t="str">
        <f>IF('(3) RW'!AN44&gt;0,'(3) RW'!AN44,"")</f>
        <v/>
      </c>
      <c r="J13" s="115" t="str">
        <f>IF('(3) RW'!AS44&gt;0,'(3) RW'!AS44,"")</f>
        <v/>
      </c>
      <c r="K13" s="115" t="str">
        <f>IF('(3) RW'!AX44&gt;0,'(3) RW'!AX44,"")</f>
        <v/>
      </c>
      <c r="L13" s="115" t="str">
        <f>IF('(3) RW'!BC44&gt;0,'(3) RW'!BC44,"")</f>
        <v/>
      </c>
      <c r="M13" s="115" t="str">
        <f>IF('(3) RW'!BH44&gt;0,'(3) RW'!BH44,"")</f>
        <v/>
      </c>
      <c r="N13" s="115" t="str">
        <f>IF('(3) RW'!BM44&gt;0,'(3) RW'!BM44,"")</f>
        <v/>
      </c>
      <c r="O13" s="115" t="str">
        <f>IF('(3) RW'!BR44&gt;0,'(3) RW'!BR44,"")</f>
        <v/>
      </c>
      <c r="P13" s="115" t="str">
        <f>IF('(3) RW'!BW44&gt;0,'(3) RW'!BW44,"")</f>
        <v/>
      </c>
    </row>
    <row r="14" spans="1:16" x14ac:dyDescent="0.25">
      <c r="A14" s="109" t="str">
        <f>IF(SUM('(3) RW'!O45:CA45)=0,"",'(3) RW'!$J$20)</f>
        <v/>
      </c>
      <c r="B14" s="109" t="str">
        <f>IF(SUM('(3) RW'!O45:CA45)=0,"",('(3) RW'!B45 &amp; ""))</f>
        <v/>
      </c>
      <c r="C14" s="109" t="str">
        <f>IF(B14="","",'(3) RW'!N45)</f>
        <v/>
      </c>
      <c r="D14" s="115" t="str">
        <f>IF('(3) RW'!O45&gt;0,'(3) RW'!O45,"")</f>
        <v/>
      </c>
      <c r="E14" s="115" t="str">
        <f>IF('(3) RW'!T45&gt;0,'(3) RW'!T45,"")</f>
        <v/>
      </c>
      <c r="F14" s="115" t="str">
        <f>IF('(3) RW'!Y45&gt;0,'(3) RW'!Y45,"")</f>
        <v/>
      </c>
      <c r="G14" s="115" t="str">
        <f>IF('(3) RW'!AD45&gt;0,'(3) RW'!AD45,"")</f>
        <v/>
      </c>
      <c r="H14" s="115" t="str">
        <f>IF('(3) RW'!AI45&gt;0,'(3) RW'!AI45,"")</f>
        <v/>
      </c>
      <c r="I14" s="115" t="str">
        <f>IF('(3) RW'!AN45&gt;0,'(3) RW'!AN45,"")</f>
        <v/>
      </c>
      <c r="J14" s="115" t="str">
        <f>IF('(3) RW'!AS45&gt;0,'(3) RW'!AS45,"")</f>
        <v/>
      </c>
      <c r="K14" s="115" t="str">
        <f>IF('(3) RW'!AX45&gt;0,'(3) RW'!AX45,"")</f>
        <v/>
      </c>
      <c r="L14" s="115" t="str">
        <f>IF('(3) RW'!BC45&gt;0,'(3) RW'!BC45,"")</f>
        <v/>
      </c>
      <c r="M14" s="115" t="str">
        <f>IF('(3) RW'!BH45&gt;0,'(3) RW'!BH45,"")</f>
        <v/>
      </c>
      <c r="N14" s="115" t="str">
        <f>IF('(3) RW'!BM45&gt;0,'(3) RW'!BM45,"")</f>
        <v/>
      </c>
      <c r="O14" s="115" t="str">
        <f>IF('(3) RW'!BR45&gt;0,'(3) RW'!BR45,"")</f>
        <v/>
      </c>
      <c r="P14" s="115" t="str">
        <f>IF('(3) RW'!BW45&gt;0,'(3) RW'!BW45,"")</f>
        <v/>
      </c>
    </row>
    <row r="15" spans="1:16" x14ac:dyDescent="0.25">
      <c r="A15" s="109" t="str">
        <f>IF(SUM('(3) RW'!O46:CA46)=0,"",'(3) RW'!$J$20)</f>
        <v/>
      </c>
      <c r="B15" s="109" t="str">
        <f>IF(SUM('(3) RW'!O46:CA46)=0,"",('(3) RW'!B46 &amp; ""))</f>
        <v/>
      </c>
      <c r="C15" s="109" t="str">
        <f>IF(B15="","",'(3) RW'!N46)</f>
        <v/>
      </c>
      <c r="D15" s="115" t="str">
        <f>IF('(3) RW'!O46&gt;0,'(3) RW'!O46,"")</f>
        <v/>
      </c>
      <c r="E15" s="115" t="str">
        <f>IF('(3) RW'!T46&gt;0,'(3) RW'!T46,"")</f>
        <v/>
      </c>
      <c r="F15" s="115" t="str">
        <f>IF('(3) RW'!Y46&gt;0,'(3) RW'!Y46,"")</f>
        <v/>
      </c>
      <c r="G15" s="115" t="str">
        <f>IF('(3) RW'!AD46&gt;0,'(3) RW'!AD46,"")</f>
        <v/>
      </c>
      <c r="H15" s="115" t="str">
        <f>IF('(3) RW'!AI46&gt;0,'(3) RW'!AI46,"")</f>
        <v/>
      </c>
      <c r="I15" s="115" t="str">
        <f>IF('(3) RW'!AN46&gt;0,'(3) RW'!AN46,"")</f>
        <v/>
      </c>
      <c r="J15" s="115" t="str">
        <f>IF('(3) RW'!AS46&gt;0,'(3) RW'!AS46,"")</f>
        <v/>
      </c>
      <c r="K15" s="115" t="str">
        <f>IF('(3) RW'!AX46&gt;0,'(3) RW'!AX46,"")</f>
        <v/>
      </c>
      <c r="L15" s="115" t="str">
        <f>IF('(3) RW'!BC46&gt;0,'(3) RW'!BC46,"")</f>
        <v/>
      </c>
      <c r="M15" s="115" t="str">
        <f>IF('(3) RW'!BH46&gt;0,'(3) RW'!BH46,"")</f>
        <v/>
      </c>
      <c r="N15" s="115" t="str">
        <f>IF('(3) RW'!BM46&gt;0,'(3) RW'!BM46,"")</f>
        <v/>
      </c>
      <c r="O15" s="115" t="str">
        <f>IF('(3) RW'!BR46&gt;0,'(3) RW'!BR46,"")</f>
        <v/>
      </c>
      <c r="P15" s="115" t="str">
        <f>IF('(3) RW'!BW46&gt;0,'(3) RW'!BW46,"")</f>
        <v/>
      </c>
    </row>
    <row r="16" spans="1:16" x14ac:dyDescent="0.25">
      <c r="A16" s="109" t="str">
        <f>IF(SUM('(3) RW'!O47:CA47)=0,"",'(3) RW'!$J$20)</f>
        <v/>
      </c>
      <c r="B16" s="109" t="str">
        <f>IF(SUM('(3) RW'!O47:CA47)=0,"",('(3) RW'!B47 &amp; ""))</f>
        <v/>
      </c>
      <c r="C16" s="109" t="str">
        <f>IF(B16="","",'(3) RW'!N47)</f>
        <v/>
      </c>
      <c r="D16" s="115" t="str">
        <f>IF('(3) RW'!O47&gt;0,'(3) RW'!O47,"")</f>
        <v/>
      </c>
      <c r="E16" s="115" t="str">
        <f>IF('(3) RW'!T47&gt;0,'(3) RW'!T47,"")</f>
        <v/>
      </c>
      <c r="F16" s="115" t="str">
        <f>IF('(3) RW'!Y47&gt;0,'(3) RW'!Y47,"")</f>
        <v/>
      </c>
      <c r="G16" s="115" t="str">
        <f>IF('(3) RW'!AD47&gt;0,'(3) RW'!AD47,"")</f>
        <v/>
      </c>
      <c r="H16" s="115" t="str">
        <f>IF('(3) RW'!AI47&gt;0,'(3) RW'!AI47,"")</f>
        <v/>
      </c>
      <c r="I16" s="115" t="str">
        <f>IF('(3) RW'!AN47&gt;0,'(3) RW'!AN47,"")</f>
        <v/>
      </c>
      <c r="J16" s="115" t="str">
        <f>IF('(3) RW'!AS47&gt;0,'(3) RW'!AS47,"")</f>
        <v/>
      </c>
      <c r="K16" s="115" t="str">
        <f>IF('(3) RW'!AX47&gt;0,'(3) RW'!AX47,"")</f>
        <v/>
      </c>
      <c r="L16" s="115" t="str">
        <f>IF('(3) RW'!BC47&gt;0,'(3) RW'!BC47,"")</f>
        <v/>
      </c>
      <c r="M16" s="115" t="str">
        <f>IF('(3) RW'!BH47&gt;0,'(3) RW'!BH47,"")</f>
        <v/>
      </c>
      <c r="N16" s="115" t="str">
        <f>IF('(3) RW'!BM47&gt;0,'(3) RW'!BM47,"")</f>
        <v/>
      </c>
      <c r="O16" s="115" t="str">
        <f>IF('(3) RW'!BR47&gt;0,'(3) RW'!BR47,"")</f>
        <v/>
      </c>
      <c r="P16" s="115" t="str">
        <f>IF('(3) RW'!BW47&gt;0,'(3) RW'!BW47,"")</f>
        <v/>
      </c>
    </row>
    <row r="17" spans="1:16" x14ac:dyDescent="0.25">
      <c r="A17" s="109" t="str">
        <f>IF(SUM('(3) RW'!O48:CA48)=0,"",'(3) RW'!$J$20)</f>
        <v/>
      </c>
      <c r="B17" s="109" t="str">
        <f>IF(SUM('(3) RW'!O48:CA48)=0,"",('(3) RW'!B48 &amp; ""))</f>
        <v/>
      </c>
      <c r="C17" s="109" t="str">
        <f>IF(B17="","",'(3) RW'!N48)</f>
        <v/>
      </c>
      <c r="D17" s="115" t="str">
        <f>IF('(3) RW'!O48&gt;0,'(3) RW'!O48,"")</f>
        <v/>
      </c>
      <c r="E17" s="115" t="str">
        <f>IF('(3) RW'!T48&gt;0,'(3) RW'!T48,"")</f>
        <v/>
      </c>
      <c r="F17" s="115" t="str">
        <f>IF('(3) RW'!Y48&gt;0,'(3) RW'!Y48,"")</f>
        <v/>
      </c>
      <c r="G17" s="115" t="str">
        <f>IF('(3) RW'!AD48&gt;0,'(3) RW'!AD48,"")</f>
        <v/>
      </c>
      <c r="H17" s="115" t="str">
        <f>IF('(3) RW'!AI48&gt;0,'(3) RW'!AI48,"")</f>
        <v/>
      </c>
      <c r="I17" s="115" t="str">
        <f>IF('(3) RW'!AN48&gt;0,'(3) RW'!AN48,"")</f>
        <v/>
      </c>
      <c r="J17" s="115" t="str">
        <f>IF('(3) RW'!AS48&gt;0,'(3) RW'!AS48,"")</f>
        <v/>
      </c>
      <c r="K17" s="115" t="str">
        <f>IF('(3) RW'!AX48&gt;0,'(3) RW'!AX48,"")</f>
        <v/>
      </c>
      <c r="L17" s="115" t="str">
        <f>IF('(3) RW'!BC48&gt;0,'(3) RW'!BC48,"")</f>
        <v/>
      </c>
      <c r="M17" s="115" t="str">
        <f>IF('(3) RW'!BH48&gt;0,'(3) RW'!BH48,"")</f>
        <v/>
      </c>
      <c r="N17" s="115" t="str">
        <f>IF('(3) RW'!BM48&gt;0,'(3) RW'!BM48,"")</f>
        <v/>
      </c>
      <c r="O17" s="115" t="str">
        <f>IF('(3) RW'!BR48&gt;0,'(3) RW'!BR48,"")</f>
        <v/>
      </c>
      <c r="P17" s="115" t="str">
        <f>IF('(3) RW'!BW48&gt;0,'(3) RW'!BW48,"")</f>
        <v/>
      </c>
    </row>
    <row r="18" spans="1:16" x14ac:dyDescent="0.25">
      <c r="A18" s="109" t="str">
        <f>IF(SUM('(3) RW'!O49:CA49)=0,"",'(3) RW'!$J$20)</f>
        <v/>
      </c>
      <c r="B18" s="109" t="str">
        <f>IF(SUM('(3) RW'!O49:CA49)=0,"",('(3) RW'!B49 &amp; ""))</f>
        <v/>
      </c>
      <c r="C18" s="109" t="str">
        <f>IF(B18="","",'(3) RW'!N49)</f>
        <v/>
      </c>
      <c r="D18" s="115" t="str">
        <f>IF('(3) RW'!O49&gt;0,'(3) RW'!O49,"")</f>
        <v/>
      </c>
      <c r="E18" s="115" t="str">
        <f>IF('(3) RW'!T49&gt;0,'(3) RW'!T49,"")</f>
        <v/>
      </c>
      <c r="F18" s="115" t="str">
        <f>IF('(3) RW'!Y49&gt;0,'(3) RW'!Y49,"")</f>
        <v/>
      </c>
      <c r="G18" s="115" t="str">
        <f>IF('(3) RW'!AD49&gt;0,'(3) RW'!AD49,"")</f>
        <v/>
      </c>
      <c r="H18" s="115" t="str">
        <f>IF('(3) RW'!AI49&gt;0,'(3) RW'!AI49,"")</f>
        <v/>
      </c>
      <c r="I18" s="115" t="str">
        <f>IF('(3) RW'!AN49&gt;0,'(3) RW'!AN49,"")</f>
        <v/>
      </c>
      <c r="J18" s="115" t="str">
        <f>IF('(3) RW'!AS49&gt;0,'(3) RW'!AS49,"")</f>
        <v/>
      </c>
      <c r="K18" s="115" t="str">
        <f>IF('(3) RW'!AX49&gt;0,'(3) RW'!AX49,"")</f>
        <v/>
      </c>
      <c r="L18" s="115" t="str">
        <f>IF('(3) RW'!BC49&gt;0,'(3) RW'!BC49,"")</f>
        <v/>
      </c>
      <c r="M18" s="115" t="str">
        <f>IF('(3) RW'!BH49&gt;0,'(3) RW'!BH49,"")</f>
        <v/>
      </c>
      <c r="N18" s="115" t="str">
        <f>IF('(3) RW'!BM49&gt;0,'(3) RW'!BM49,"")</f>
        <v/>
      </c>
      <c r="O18" s="115" t="str">
        <f>IF('(3) RW'!BR49&gt;0,'(3) RW'!BR49,"")</f>
        <v/>
      </c>
      <c r="P18" s="115" t="str">
        <f>IF('(3) RW'!BW49&gt;0,'(3) RW'!BW49,"")</f>
        <v/>
      </c>
    </row>
    <row r="19" spans="1:16" x14ac:dyDescent="0.25">
      <c r="A19" s="109" t="str">
        <f>IF(SUM('(3) RW'!O50:CA50)=0,"",'(3) RW'!$J$20)</f>
        <v/>
      </c>
      <c r="B19" s="109" t="str">
        <f>IF(SUM('(3) RW'!O50:CA50)=0,"",('(3) RW'!B50 &amp; ""))</f>
        <v/>
      </c>
      <c r="C19" s="109" t="str">
        <f>IF(B19="","",'(3) RW'!N50)</f>
        <v/>
      </c>
      <c r="D19" s="115" t="str">
        <f>IF('(3) RW'!O50&gt;0,'(3) RW'!O50,"")</f>
        <v/>
      </c>
      <c r="E19" s="115" t="str">
        <f>IF('(3) RW'!T50&gt;0,'(3) RW'!T50,"")</f>
        <v/>
      </c>
      <c r="F19" s="115" t="str">
        <f>IF('(3) RW'!Y50&gt;0,'(3) RW'!Y50,"")</f>
        <v/>
      </c>
      <c r="G19" s="115" t="str">
        <f>IF('(3) RW'!AD50&gt;0,'(3) RW'!AD50,"")</f>
        <v/>
      </c>
      <c r="H19" s="115" t="str">
        <f>IF('(3) RW'!AI50&gt;0,'(3) RW'!AI50,"")</f>
        <v/>
      </c>
      <c r="I19" s="115" t="str">
        <f>IF('(3) RW'!AN50&gt;0,'(3) RW'!AN50,"")</f>
        <v/>
      </c>
      <c r="J19" s="115" t="str">
        <f>IF('(3) RW'!AS50&gt;0,'(3) RW'!AS50,"")</f>
        <v/>
      </c>
      <c r="K19" s="115" t="str">
        <f>IF('(3) RW'!AX50&gt;0,'(3) RW'!AX50,"")</f>
        <v/>
      </c>
      <c r="L19" s="115" t="str">
        <f>IF('(3) RW'!BC50&gt;0,'(3) RW'!BC50,"")</f>
        <v/>
      </c>
      <c r="M19" s="115" t="str">
        <f>IF('(3) RW'!BH50&gt;0,'(3) RW'!BH50,"")</f>
        <v/>
      </c>
      <c r="N19" s="115" t="str">
        <f>IF('(3) RW'!BM50&gt;0,'(3) RW'!BM50,"")</f>
        <v/>
      </c>
      <c r="O19" s="115" t="str">
        <f>IF('(3) RW'!BR50&gt;0,'(3) RW'!BR50,"")</f>
        <v/>
      </c>
      <c r="P19" s="115" t="str">
        <f>IF('(3) RW'!BW50&gt;0,'(3) RW'!BW50,"")</f>
        <v/>
      </c>
    </row>
    <row r="20" spans="1:16" x14ac:dyDescent="0.25">
      <c r="A20" s="109" t="str">
        <f>IF(SUM('(3) RW'!O51:CA51)=0,"",'(3) RW'!$J$20)</f>
        <v/>
      </c>
      <c r="B20" s="109" t="str">
        <f>IF(SUM('(3) RW'!O51:CA51)=0,"",('(3) RW'!B51 &amp; ""))</f>
        <v/>
      </c>
      <c r="C20" s="109" t="str">
        <f>IF(B20="","",'(3) RW'!N51)</f>
        <v/>
      </c>
      <c r="D20" s="115" t="str">
        <f>IF('(3) RW'!O51&gt;0,'(3) RW'!O51,"")</f>
        <v/>
      </c>
      <c r="E20" s="115" t="str">
        <f>IF('(3) RW'!T51&gt;0,'(3) RW'!T51,"")</f>
        <v/>
      </c>
      <c r="F20" s="115" t="str">
        <f>IF('(3) RW'!Y51&gt;0,'(3) RW'!Y51,"")</f>
        <v/>
      </c>
      <c r="G20" s="115" t="str">
        <f>IF('(3) RW'!AD51&gt;0,'(3) RW'!AD51,"")</f>
        <v/>
      </c>
      <c r="H20" s="115" t="str">
        <f>IF('(3) RW'!AI51&gt;0,'(3) RW'!AI51,"")</f>
        <v/>
      </c>
      <c r="I20" s="115" t="str">
        <f>IF('(3) RW'!AN51&gt;0,'(3) RW'!AN51,"")</f>
        <v/>
      </c>
      <c r="J20" s="115" t="str">
        <f>IF('(3) RW'!AS51&gt;0,'(3) RW'!AS51,"")</f>
        <v/>
      </c>
      <c r="K20" s="115" t="str">
        <f>IF('(3) RW'!AX51&gt;0,'(3) RW'!AX51,"")</f>
        <v/>
      </c>
      <c r="L20" s="115" t="str">
        <f>IF('(3) RW'!BC51&gt;0,'(3) RW'!BC51,"")</f>
        <v/>
      </c>
      <c r="M20" s="115" t="str">
        <f>IF('(3) RW'!BH51&gt;0,'(3) RW'!BH51,"")</f>
        <v/>
      </c>
      <c r="N20" s="115" t="str">
        <f>IF('(3) RW'!BM51&gt;0,'(3) RW'!BM51,"")</f>
        <v/>
      </c>
      <c r="O20" s="115" t="str">
        <f>IF('(3) RW'!BR51&gt;0,'(3) RW'!BR51,"")</f>
        <v/>
      </c>
      <c r="P20" s="115" t="str">
        <f>IF('(3) RW'!BW51&gt;0,'(3) RW'!BW51,"")</f>
        <v/>
      </c>
    </row>
    <row r="21" spans="1:16" x14ac:dyDescent="0.25">
      <c r="A21" s="109" t="str">
        <f>IF(SUM('(3) RW'!O52:CA52)=0,"",'(3) RW'!$J$20)</f>
        <v/>
      </c>
      <c r="B21" s="109" t="str">
        <f>IF(SUM('(3) RW'!O52:CA52)=0,"",('(3) RW'!B52 &amp; ""))</f>
        <v/>
      </c>
      <c r="C21" s="109" t="str">
        <f>IF(B21="","",'(3) RW'!N52)</f>
        <v/>
      </c>
      <c r="D21" s="115" t="str">
        <f>IF('(3) RW'!O52&gt;0,'(3) RW'!O52,"")</f>
        <v/>
      </c>
      <c r="E21" s="115" t="str">
        <f>IF('(3) RW'!T52&gt;0,'(3) RW'!T52,"")</f>
        <v/>
      </c>
      <c r="F21" s="115" t="str">
        <f>IF('(3) RW'!Y52&gt;0,'(3) RW'!Y52,"")</f>
        <v/>
      </c>
      <c r="G21" s="115" t="str">
        <f>IF('(3) RW'!AD52&gt;0,'(3) RW'!AD52,"")</f>
        <v/>
      </c>
      <c r="H21" s="115" t="str">
        <f>IF('(3) RW'!AI52&gt;0,'(3) RW'!AI52,"")</f>
        <v/>
      </c>
      <c r="I21" s="115" t="str">
        <f>IF('(3) RW'!AN52&gt;0,'(3) RW'!AN52,"")</f>
        <v/>
      </c>
      <c r="J21" s="115" t="str">
        <f>IF('(3) RW'!AS52&gt;0,'(3) RW'!AS52,"")</f>
        <v/>
      </c>
      <c r="K21" s="115" t="str">
        <f>IF('(3) RW'!AX52&gt;0,'(3) RW'!AX52,"")</f>
        <v/>
      </c>
      <c r="L21" s="115" t="str">
        <f>IF('(3) RW'!BC52&gt;0,'(3) RW'!BC52,"")</f>
        <v/>
      </c>
      <c r="M21" s="115" t="str">
        <f>IF('(3) RW'!BH52&gt;0,'(3) RW'!BH52,"")</f>
        <v/>
      </c>
      <c r="N21" s="115" t="str">
        <f>IF('(3) RW'!BM52&gt;0,'(3) RW'!BM52,"")</f>
        <v/>
      </c>
      <c r="O21" s="115" t="str">
        <f>IF('(3) RW'!BR52&gt;0,'(3) RW'!BR52,"")</f>
        <v/>
      </c>
      <c r="P21" s="115" t="str">
        <f>IF('(3) RW'!BW52&gt;0,'(3) RW'!BW52,"")</f>
        <v/>
      </c>
    </row>
    <row r="22" spans="1:16" x14ac:dyDescent="0.25">
      <c r="A22" s="109" t="str">
        <f>IF(SUM('(3) RW'!O53:CA53)=0,"",'(3) RW'!$J$20)</f>
        <v/>
      </c>
      <c r="B22" s="109" t="str">
        <f>IF(SUM('(3) RW'!O53:CA53)=0,"",('(3) RW'!B53 &amp; ""))</f>
        <v/>
      </c>
      <c r="C22" s="109" t="str">
        <f>IF(B22="","",'(3) RW'!N53)</f>
        <v/>
      </c>
      <c r="D22" s="115" t="str">
        <f>IF('(3) RW'!O53&gt;0,'(3) RW'!O53,"")</f>
        <v/>
      </c>
      <c r="E22" s="115" t="str">
        <f>IF('(3) RW'!T53&gt;0,'(3) RW'!T53,"")</f>
        <v/>
      </c>
      <c r="F22" s="115" t="str">
        <f>IF('(3) RW'!Y53&gt;0,'(3) RW'!Y53,"")</f>
        <v/>
      </c>
      <c r="G22" s="115" t="str">
        <f>IF('(3) RW'!AD53&gt;0,'(3) RW'!AD53,"")</f>
        <v/>
      </c>
      <c r="H22" s="115" t="str">
        <f>IF('(3) RW'!AI53&gt;0,'(3) RW'!AI53,"")</f>
        <v/>
      </c>
      <c r="I22" s="115" t="str">
        <f>IF('(3) RW'!AN53&gt;0,'(3) RW'!AN53,"")</f>
        <v/>
      </c>
      <c r="J22" s="115" t="str">
        <f>IF('(3) RW'!AS53&gt;0,'(3) RW'!AS53,"")</f>
        <v/>
      </c>
      <c r="K22" s="115" t="str">
        <f>IF('(3) RW'!AX53&gt;0,'(3) RW'!AX53,"")</f>
        <v/>
      </c>
      <c r="L22" s="115" t="str">
        <f>IF('(3) RW'!BC53&gt;0,'(3) RW'!BC53,"")</f>
        <v/>
      </c>
      <c r="M22" s="115" t="str">
        <f>IF('(3) RW'!BH53&gt;0,'(3) RW'!BH53,"")</f>
        <v/>
      </c>
      <c r="N22" s="115" t="str">
        <f>IF('(3) RW'!BM53&gt;0,'(3) RW'!BM53,"")</f>
        <v/>
      </c>
      <c r="O22" s="115" t="str">
        <f>IF('(3) RW'!BR53&gt;0,'(3) RW'!BR53,"")</f>
        <v/>
      </c>
      <c r="P22" s="115" t="str">
        <f>IF('(3) RW'!BW53&gt;0,'(3) RW'!BW53,"")</f>
        <v/>
      </c>
    </row>
    <row r="23" spans="1:16" x14ac:dyDescent="0.25">
      <c r="A23" s="109" t="str">
        <f>IF(SUM('(3) RW'!O54:CA54)=0,"",'(3) RW'!$J$20)</f>
        <v/>
      </c>
      <c r="B23" s="109" t="str">
        <f>IF(SUM('(3) RW'!O54:CA54)=0,"",('(3) RW'!B54 &amp; ""))</f>
        <v/>
      </c>
      <c r="C23" s="109" t="str">
        <f>IF(B23="","",'(3) RW'!N54)</f>
        <v/>
      </c>
      <c r="D23" s="115" t="str">
        <f>IF('(3) RW'!O54&gt;0,'(3) RW'!O54,"")</f>
        <v/>
      </c>
      <c r="E23" s="115" t="str">
        <f>IF('(3) RW'!T54&gt;0,'(3) RW'!T54,"")</f>
        <v/>
      </c>
      <c r="F23" s="115" t="str">
        <f>IF('(3) RW'!Y54&gt;0,'(3) RW'!Y54,"")</f>
        <v/>
      </c>
      <c r="G23" s="115" t="str">
        <f>IF('(3) RW'!AD54&gt;0,'(3) RW'!AD54,"")</f>
        <v/>
      </c>
      <c r="H23" s="115" t="str">
        <f>IF('(3) RW'!AI54&gt;0,'(3) RW'!AI54,"")</f>
        <v/>
      </c>
      <c r="I23" s="115" t="str">
        <f>IF('(3) RW'!AN54&gt;0,'(3) RW'!AN54,"")</f>
        <v/>
      </c>
      <c r="J23" s="115" t="str">
        <f>IF('(3) RW'!AS54&gt;0,'(3) RW'!AS54,"")</f>
        <v/>
      </c>
      <c r="K23" s="115" t="str">
        <f>IF('(3) RW'!AX54&gt;0,'(3) RW'!AX54,"")</f>
        <v/>
      </c>
      <c r="L23" s="115" t="str">
        <f>IF('(3) RW'!BC54&gt;0,'(3) RW'!BC54,"")</f>
        <v/>
      </c>
      <c r="M23" s="115" t="str">
        <f>IF('(3) RW'!BH54&gt;0,'(3) RW'!BH54,"")</f>
        <v/>
      </c>
      <c r="N23" s="115" t="str">
        <f>IF('(3) RW'!BM54&gt;0,'(3) RW'!BM54,"")</f>
        <v/>
      </c>
      <c r="O23" s="115" t="str">
        <f>IF('(3) RW'!BR54&gt;0,'(3) RW'!BR54,"")</f>
        <v/>
      </c>
      <c r="P23" s="115" t="str">
        <f>IF('(3) RW'!BW54&gt;0,'(3) RW'!BW54,"")</f>
        <v/>
      </c>
    </row>
    <row r="24" spans="1:16" x14ac:dyDescent="0.25">
      <c r="A24" s="109" t="str">
        <f>IF(SUM('(3) RW'!O55:CA55)=0,"",'(3) RW'!$J$20)</f>
        <v/>
      </c>
      <c r="B24" s="109" t="str">
        <f>IF(SUM('(3) RW'!O55:CA55)=0,"",('(3) RW'!B55 &amp; ""))</f>
        <v/>
      </c>
      <c r="C24" s="109" t="str">
        <f>IF(B24="","",'(3) RW'!N55)</f>
        <v/>
      </c>
      <c r="D24" s="115" t="str">
        <f>IF('(3) RW'!O55&gt;0,'(3) RW'!O55,"")</f>
        <v/>
      </c>
      <c r="E24" s="115" t="str">
        <f>IF('(3) RW'!T55&gt;0,'(3) RW'!T55,"")</f>
        <v/>
      </c>
      <c r="F24" s="115" t="str">
        <f>IF('(3) RW'!Y55&gt;0,'(3) RW'!Y55,"")</f>
        <v/>
      </c>
      <c r="G24" s="115" t="str">
        <f>IF('(3) RW'!AD55&gt;0,'(3) RW'!AD55,"")</f>
        <v/>
      </c>
      <c r="H24" s="115" t="str">
        <f>IF('(3) RW'!AI55&gt;0,'(3) RW'!AI55,"")</f>
        <v/>
      </c>
      <c r="I24" s="115" t="str">
        <f>IF('(3) RW'!AN55&gt;0,'(3) RW'!AN55,"")</f>
        <v/>
      </c>
      <c r="J24" s="115" t="str">
        <f>IF('(3) RW'!AS55&gt;0,'(3) RW'!AS55,"")</f>
        <v/>
      </c>
      <c r="K24" s="115" t="str">
        <f>IF('(3) RW'!AX55&gt;0,'(3) RW'!AX55,"")</f>
        <v/>
      </c>
      <c r="L24" s="115" t="str">
        <f>IF('(3) RW'!BC55&gt;0,'(3) RW'!BC55,"")</f>
        <v/>
      </c>
      <c r="M24" s="115" t="str">
        <f>IF('(3) RW'!BH55&gt;0,'(3) RW'!BH55,"")</f>
        <v/>
      </c>
      <c r="N24" s="115" t="str">
        <f>IF('(3) RW'!BM55&gt;0,'(3) RW'!BM55,"")</f>
        <v/>
      </c>
      <c r="O24" s="115" t="str">
        <f>IF('(3) RW'!BR55&gt;0,'(3) RW'!BR55,"")</f>
        <v/>
      </c>
      <c r="P24" s="115" t="str">
        <f>IF('(3) RW'!BW55&gt;0,'(3) RW'!BW55,"")</f>
        <v/>
      </c>
    </row>
    <row r="25" spans="1:16" x14ac:dyDescent="0.25">
      <c r="A25" s="109" t="str">
        <f>IF(SUM('(3) RW'!O56:CA56)=0,"",'(3) RW'!$J$20)</f>
        <v/>
      </c>
      <c r="B25" s="109" t="str">
        <f>IF(SUM('(3) RW'!O56:CA56)=0,"",('(3) RW'!B56 &amp; ""))</f>
        <v/>
      </c>
      <c r="C25" s="109" t="str">
        <f>IF(B25="","",'(3) RW'!N56)</f>
        <v/>
      </c>
      <c r="D25" s="115" t="str">
        <f>IF('(3) RW'!O56&gt;0,'(3) RW'!O56,"")</f>
        <v/>
      </c>
      <c r="E25" s="115" t="str">
        <f>IF('(3) RW'!T56&gt;0,'(3) RW'!T56,"")</f>
        <v/>
      </c>
      <c r="F25" s="115" t="str">
        <f>IF('(3) RW'!Y56&gt;0,'(3) RW'!Y56,"")</f>
        <v/>
      </c>
      <c r="G25" s="115" t="str">
        <f>IF('(3) RW'!AD56&gt;0,'(3) RW'!AD56,"")</f>
        <v/>
      </c>
      <c r="H25" s="115" t="str">
        <f>IF('(3) RW'!AI56&gt;0,'(3) RW'!AI56,"")</f>
        <v/>
      </c>
      <c r="I25" s="115" t="str">
        <f>IF('(3) RW'!AN56&gt;0,'(3) RW'!AN56,"")</f>
        <v/>
      </c>
      <c r="J25" s="115" t="str">
        <f>IF('(3) RW'!AS56&gt;0,'(3) RW'!AS56,"")</f>
        <v/>
      </c>
      <c r="K25" s="115" t="str">
        <f>IF('(3) RW'!AX56&gt;0,'(3) RW'!AX56,"")</f>
        <v/>
      </c>
      <c r="L25" s="115" t="str">
        <f>IF('(3) RW'!BC56&gt;0,'(3) RW'!BC56,"")</f>
        <v/>
      </c>
      <c r="M25" s="115" t="str">
        <f>IF('(3) RW'!BH56&gt;0,'(3) RW'!BH56,"")</f>
        <v/>
      </c>
      <c r="N25" s="115" t="str">
        <f>IF('(3) RW'!BM56&gt;0,'(3) RW'!BM56,"")</f>
        <v/>
      </c>
      <c r="O25" s="115" t="str">
        <f>IF('(3) RW'!BR56&gt;0,'(3) RW'!BR56,"")</f>
        <v/>
      </c>
      <c r="P25" s="115" t="str">
        <f>IF('(3) RW'!BW56&gt;0,'(3) RW'!BW56,"")</f>
        <v/>
      </c>
    </row>
    <row r="26" spans="1:16" x14ac:dyDescent="0.25">
      <c r="A26" s="109" t="str">
        <f>IF(SUM('(3) RW'!O57:CA57)=0,"",'(3) RW'!$J$20)</f>
        <v/>
      </c>
      <c r="B26" s="109" t="str">
        <f>IF(SUM('(3) RW'!O57:CA57)=0,"",('(3) RW'!B57 &amp; ""))</f>
        <v/>
      </c>
      <c r="C26" s="109" t="str">
        <f>IF(B26="","",'(3) RW'!N57)</f>
        <v/>
      </c>
      <c r="D26" s="115" t="str">
        <f>IF('(3) RW'!O57&gt;0,'(3) RW'!O57,"")</f>
        <v/>
      </c>
      <c r="E26" s="115" t="str">
        <f>IF('(3) RW'!T57&gt;0,'(3) RW'!T57,"")</f>
        <v/>
      </c>
      <c r="F26" s="115" t="str">
        <f>IF('(3) RW'!Y57&gt;0,'(3) RW'!Y57,"")</f>
        <v/>
      </c>
      <c r="G26" s="115" t="str">
        <f>IF('(3) RW'!AD57&gt;0,'(3) RW'!AD57,"")</f>
        <v/>
      </c>
      <c r="H26" s="115" t="str">
        <f>IF('(3) RW'!AI57&gt;0,'(3) RW'!AI57,"")</f>
        <v/>
      </c>
      <c r="I26" s="115" t="str">
        <f>IF('(3) RW'!AN57&gt;0,'(3) RW'!AN57,"")</f>
        <v/>
      </c>
      <c r="J26" s="115" t="str">
        <f>IF('(3) RW'!AS57&gt;0,'(3) RW'!AS57,"")</f>
        <v/>
      </c>
      <c r="K26" s="115" t="str">
        <f>IF('(3) RW'!AX57&gt;0,'(3) RW'!AX57,"")</f>
        <v/>
      </c>
      <c r="L26" s="115" t="str">
        <f>IF('(3) RW'!BC57&gt;0,'(3) RW'!BC57,"")</f>
        <v/>
      </c>
      <c r="M26" s="115" t="str">
        <f>IF('(3) RW'!BH57&gt;0,'(3) RW'!BH57,"")</f>
        <v/>
      </c>
      <c r="N26" s="115" t="str">
        <f>IF('(3) RW'!BM57&gt;0,'(3) RW'!BM57,"")</f>
        <v/>
      </c>
      <c r="O26" s="115" t="str">
        <f>IF('(3) RW'!BR57&gt;0,'(3) RW'!BR57,"")</f>
        <v/>
      </c>
      <c r="P26" s="115" t="str">
        <f>IF('(3) RW'!BW57&gt;0,'(3) RW'!BW57,"")</f>
        <v/>
      </c>
    </row>
    <row r="27" spans="1:16" x14ac:dyDescent="0.25">
      <c r="A27" s="109" t="str">
        <f>IF(SUM('(3) RW'!O58:CA58)=0,"",'(3) RW'!$J$20)</f>
        <v/>
      </c>
      <c r="B27" s="109" t="str">
        <f>IF(SUM('(3) RW'!O58:CA58)=0,"",('(3) RW'!B58 &amp; ""))</f>
        <v/>
      </c>
      <c r="C27" s="109" t="str">
        <f>IF(B27="","",'(3) RW'!N58)</f>
        <v/>
      </c>
      <c r="D27" s="115" t="str">
        <f>IF('(3) RW'!O58&gt;0,'(3) RW'!O58,"")</f>
        <v/>
      </c>
      <c r="E27" s="115" t="str">
        <f>IF('(3) RW'!T58&gt;0,'(3) RW'!T58,"")</f>
        <v/>
      </c>
      <c r="F27" s="115" t="str">
        <f>IF('(3) RW'!Y58&gt;0,'(3) RW'!Y58,"")</f>
        <v/>
      </c>
      <c r="G27" s="115" t="str">
        <f>IF('(3) RW'!AD58&gt;0,'(3) RW'!AD58,"")</f>
        <v/>
      </c>
      <c r="H27" s="115" t="str">
        <f>IF('(3) RW'!AI58&gt;0,'(3) RW'!AI58,"")</f>
        <v/>
      </c>
      <c r="I27" s="115" t="str">
        <f>IF('(3) RW'!AN58&gt;0,'(3) RW'!AN58,"")</f>
        <v/>
      </c>
      <c r="J27" s="115" t="str">
        <f>IF('(3) RW'!AS58&gt;0,'(3) RW'!AS58,"")</f>
        <v/>
      </c>
      <c r="K27" s="115" t="str">
        <f>IF('(3) RW'!AX58&gt;0,'(3) RW'!AX58,"")</f>
        <v/>
      </c>
      <c r="L27" s="115" t="str">
        <f>IF('(3) RW'!BC58&gt;0,'(3) RW'!BC58,"")</f>
        <v/>
      </c>
      <c r="M27" s="115" t="str">
        <f>IF('(3) RW'!BH58&gt;0,'(3) RW'!BH58,"")</f>
        <v/>
      </c>
      <c r="N27" s="115" t="str">
        <f>IF('(3) RW'!BM58&gt;0,'(3) RW'!BM58,"")</f>
        <v/>
      </c>
      <c r="O27" s="115" t="str">
        <f>IF('(3) RW'!BR58&gt;0,'(3) RW'!BR58,"")</f>
        <v/>
      </c>
      <c r="P27" s="115" t="str">
        <f>IF('(3) RW'!BW58&gt;0,'(3) RW'!BW58,"")</f>
        <v/>
      </c>
    </row>
    <row r="28" spans="1:16" x14ac:dyDescent="0.25">
      <c r="A28" s="109" t="str">
        <f>IF(SUM('(3) RW'!O59:CA59)=0,"",'(3) RW'!$J$20)</f>
        <v/>
      </c>
      <c r="B28" s="109" t="str">
        <f>IF(SUM('(3) RW'!O59:CA59)=0,"",('(3) RW'!B59 &amp; ""))</f>
        <v/>
      </c>
      <c r="C28" s="109" t="str">
        <f>IF(B28="","",'(3) RW'!N59)</f>
        <v/>
      </c>
      <c r="D28" s="115" t="str">
        <f>IF('(3) RW'!O59&gt;0,'(3) RW'!O59,"")</f>
        <v/>
      </c>
      <c r="E28" s="115" t="str">
        <f>IF('(3) RW'!T59&gt;0,'(3) RW'!T59,"")</f>
        <v/>
      </c>
      <c r="F28" s="115" t="str">
        <f>IF('(3) RW'!Y59&gt;0,'(3) RW'!Y59,"")</f>
        <v/>
      </c>
      <c r="G28" s="115" t="str">
        <f>IF('(3) RW'!AD59&gt;0,'(3) RW'!AD59,"")</f>
        <v/>
      </c>
      <c r="H28" s="115" t="str">
        <f>IF('(3) RW'!AI59&gt;0,'(3) RW'!AI59,"")</f>
        <v/>
      </c>
      <c r="I28" s="115" t="str">
        <f>IF('(3) RW'!AN59&gt;0,'(3) RW'!AN59,"")</f>
        <v/>
      </c>
      <c r="J28" s="115" t="str">
        <f>IF('(3) RW'!AS59&gt;0,'(3) RW'!AS59,"")</f>
        <v/>
      </c>
      <c r="K28" s="115" t="str">
        <f>IF('(3) RW'!AX59&gt;0,'(3) RW'!AX59,"")</f>
        <v/>
      </c>
      <c r="L28" s="115" t="str">
        <f>IF('(3) RW'!BC59&gt;0,'(3) RW'!BC59,"")</f>
        <v/>
      </c>
      <c r="M28" s="115" t="str">
        <f>IF('(3) RW'!BH59&gt;0,'(3) RW'!BH59,"")</f>
        <v/>
      </c>
      <c r="N28" s="115" t="str">
        <f>IF('(3) RW'!BM59&gt;0,'(3) RW'!BM59,"")</f>
        <v/>
      </c>
      <c r="O28" s="115" t="str">
        <f>IF('(3) RW'!BR59&gt;0,'(3) RW'!BR59,"")</f>
        <v/>
      </c>
      <c r="P28" s="115" t="str">
        <f>IF('(3) RW'!BW59&gt;0,'(3) RW'!BW59,"")</f>
        <v/>
      </c>
    </row>
    <row r="29" spans="1:16" x14ac:dyDescent="0.25">
      <c r="A29" s="109" t="str">
        <f>IF(SUM('(3) RW'!O60:CA60)=0,"",'(3) RW'!$J$20)</f>
        <v/>
      </c>
      <c r="B29" s="109" t="str">
        <f>IF(SUM('(3) RW'!O60:CA60)=0,"",('(3) RW'!B60 &amp; ""))</f>
        <v/>
      </c>
      <c r="C29" s="109" t="str">
        <f>IF(B29="","",'(3) RW'!N60)</f>
        <v/>
      </c>
      <c r="D29" s="115" t="str">
        <f>IF('(3) RW'!O60&gt;0,'(3) RW'!O60,"")</f>
        <v/>
      </c>
      <c r="E29" s="115" t="str">
        <f>IF('(3) RW'!T60&gt;0,'(3) RW'!T60,"")</f>
        <v/>
      </c>
      <c r="F29" s="115" t="str">
        <f>IF('(3) RW'!Y60&gt;0,'(3) RW'!Y60,"")</f>
        <v/>
      </c>
      <c r="G29" s="115" t="str">
        <f>IF('(3) RW'!AD60&gt;0,'(3) RW'!AD60,"")</f>
        <v/>
      </c>
      <c r="H29" s="115" t="str">
        <f>IF('(3) RW'!AI60&gt;0,'(3) RW'!AI60,"")</f>
        <v/>
      </c>
      <c r="I29" s="115" t="str">
        <f>IF('(3) RW'!AN60&gt;0,'(3) RW'!AN60,"")</f>
        <v/>
      </c>
      <c r="J29" s="115" t="str">
        <f>IF('(3) RW'!AS60&gt;0,'(3) RW'!AS60,"")</f>
        <v/>
      </c>
      <c r="K29" s="115" t="str">
        <f>IF('(3) RW'!AX60&gt;0,'(3) RW'!AX60,"")</f>
        <v/>
      </c>
      <c r="L29" s="115" t="str">
        <f>IF('(3) RW'!BC60&gt;0,'(3) RW'!BC60,"")</f>
        <v/>
      </c>
      <c r="M29" s="115" t="str">
        <f>IF('(3) RW'!BH60&gt;0,'(3) RW'!BH60,"")</f>
        <v/>
      </c>
      <c r="N29" s="115" t="str">
        <f>IF('(3) RW'!BM60&gt;0,'(3) RW'!BM60,"")</f>
        <v/>
      </c>
      <c r="O29" s="115" t="str">
        <f>IF('(3) RW'!BR60&gt;0,'(3) RW'!BR60,"")</f>
        <v/>
      </c>
      <c r="P29" s="115" t="str">
        <f>IF('(3) RW'!BW60&gt;0,'(3) RW'!BW60,"")</f>
        <v/>
      </c>
    </row>
    <row r="30" spans="1:16" x14ac:dyDescent="0.25">
      <c r="A30" s="109" t="str">
        <f>IF(SUM('(3) RW'!O61:CA61)=0,"",'(3) RW'!$J$20)</f>
        <v/>
      </c>
      <c r="B30" s="109" t="str">
        <f>IF(SUM('(3) RW'!O61:CA61)=0,"",('(3) RW'!B61 &amp; ""))</f>
        <v/>
      </c>
      <c r="C30" s="109" t="str">
        <f>IF(B30="","",'(3) RW'!N61)</f>
        <v/>
      </c>
      <c r="D30" s="115" t="str">
        <f>IF('(3) RW'!O61&gt;0,'(3) RW'!O61,"")</f>
        <v/>
      </c>
      <c r="E30" s="115" t="str">
        <f>IF('(3) RW'!T61&gt;0,'(3) RW'!T61,"")</f>
        <v/>
      </c>
      <c r="F30" s="115" t="str">
        <f>IF('(3) RW'!Y61&gt;0,'(3) RW'!Y61,"")</f>
        <v/>
      </c>
      <c r="G30" s="115" t="str">
        <f>IF('(3) RW'!AD61&gt;0,'(3) RW'!AD61,"")</f>
        <v/>
      </c>
      <c r="H30" s="115" t="str">
        <f>IF('(3) RW'!AI61&gt;0,'(3) RW'!AI61,"")</f>
        <v/>
      </c>
      <c r="I30" s="115" t="str">
        <f>IF('(3) RW'!AN61&gt;0,'(3) RW'!AN61,"")</f>
        <v/>
      </c>
      <c r="J30" s="115" t="str">
        <f>IF('(3) RW'!AS61&gt;0,'(3) RW'!AS61,"")</f>
        <v/>
      </c>
      <c r="K30" s="115" t="str">
        <f>IF('(3) RW'!AX61&gt;0,'(3) RW'!AX61,"")</f>
        <v/>
      </c>
      <c r="L30" s="115" t="str">
        <f>IF('(3) RW'!BC61&gt;0,'(3) RW'!BC61,"")</f>
        <v/>
      </c>
      <c r="M30" s="115" t="str">
        <f>IF('(3) RW'!BH61&gt;0,'(3) RW'!BH61,"")</f>
        <v/>
      </c>
      <c r="N30" s="115" t="str">
        <f>IF('(3) RW'!BM61&gt;0,'(3) RW'!BM61,"")</f>
        <v/>
      </c>
      <c r="O30" s="115" t="str">
        <f>IF('(3) RW'!BR61&gt;0,'(3) RW'!BR61,"")</f>
        <v/>
      </c>
      <c r="P30" s="115" t="str">
        <f>IF('(3) RW'!BW61&gt;0,'(3) RW'!BW61,"")</f>
        <v/>
      </c>
    </row>
    <row r="31" spans="1:16" x14ac:dyDescent="0.25">
      <c r="A31" s="109" t="str">
        <f>IF(SUM('(3) RW'!O62:CA62)=0,"",'(3) RW'!$J$20)</f>
        <v/>
      </c>
      <c r="B31" s="109" t="str">
        <f>IF(SUM('(3) RW'!O62:CA62)=0,"",('(3) RW'!B62 &amp; ""))</f>
        <v/>
      </c>
      <c r="C31" s="109" t="str">
        <f>IF(B31="","",'(3) RW'!N62)</f>
        <v/>
      </c>
      <c r="D31" s="115" t="str">
        <f>IF('(3) RW'!O62&gt;0,'(3) RW'!O62,"")</f>
        <v/>
      </c>
      <c r="E31" s="115" t="str">
        <f>IF('(3) RW'!T62&gt;0,'(3) RW'!T62,"")</f>
        <v/>
      </c>
      <c r="F31" s="115" t="str">
        <f>IF('(3) RW'!Y62&gt;0,'(3) RW'!Y62,"")</f>
        <v/>
      </c>
      <c r="G31" s="115" t="str">
        <f>IF('(3) RW'!AD62&gt;0,'(3) RW'!AD62,"")</f>
        <v/>
      </c>
      <c r="H31" s="115" t="str">
        <f>IF('(3) RW'!AI62&gt;0,'(3) RW'!AI62,"")</f>
        <v/>
      </c>
      <c r="I31" s="115" t="str">
        <f>IF('(3) RW'!AN62&gt;0,'(3) RW'!AN62,"")</f>
        <v/>
      </c>
      <c r="J31" s="115" t="str">
        <f>IF('(3) RW'!AS62&gt;0,'(3) RW'!AS62,"")</f>
        <v/>
      </c>
      <c r="K31" s="115" t="str">
        <f>IF('(3) RW'!AX62&gt;0,'(3) RW'!AX62,"")</f>
        <v/>
      </c>
      <c r="L31" s="115" t="str">
        <f>IF('(3) RW'!BC62&gt;0,'(3) RW'!BC62,"")</f>
        <v/>
      </c>
      <c r="M31" s="115" t="str">
        <f>IF('(3) RW'!BH62&gt;0,'(3) RW'!BH62,"")</f>
        <v/>
      </c>
      <c r="N31" s="115" t="str">
        <f>IF('(3) RW'!BM62&gt;0,'(3) RW'!BM62,"")</f>
        <v/>
      </c>
      <c r="O31" s="115" t="str">
        <f>IF('(3) RW'!BR62&gt;0,'(3) RW'!BR62,"")</f>
        <v/>
      </c>
      <c r="P31" s="115" t="str">
        <f>IF('(3) RW'!BW62&gt;0,'(3) RW'!BW62,"")</f>
        <v/>
      </c>
    </row>
    <row r="32" spans="1:16" x14ac:dyDescent="0.25">
      <c r="A32" s="109" t="str">
        <f>IF(SUM('(3) RW'!O63:CA63)=0,"",'(3) RW'!$J$20)</f>
        <v/>
      </c>
      <c r="B32" s="109" t="str">
        <f>IF(SUM('(3) RW'!O63:CA63)=0,"",('(3) RW'!B63 &amp; ""))</f>
        <v/>
      </c>
      <c r="C32" s="109" t="str">
        <f>IF(B32="","",'(3) RW'!N63)</f>
        <v/>
      </c>
      <c r="D32" s="115" t="str">
        <f>IF('(3) RW'!O63&gt;0,'(3) RW'!O63,"")</f>
        <v/>
      </c>
      <c r="E32" s="115" t="str">
        <f>IF('(3) RW'!T63&gt;0,'(3) RW'!T63,"")</f>
        <v/>
      </c>
      <c r="F32" s="115" t="str">
        <f>IF('(3) RW'!Y63&gt;0,'(3) RW'!Y63,"")</f>
        <v/>
      </c>
      <c r="G32" s="115" t="str">
        <f>IF('(3) RW'!AD63&gt;0,'(3) RW'!AD63,"")</f>
        <v/>
      </c>
      <c r="H32" s="115" t="str">
        <f>IF('(3) RW'!AI63&gt;0,'(3) RW'!AI63,"")</f>
        <v/>
      </c>
      <c r="I32" s="115" t="str">
        <f>IF('(3) RW'!AN63&gt;0,'(3) RW'!AN63,"")</f>
        <v/>
      </c>
      <c r="J32" s="115" t="str">
        <f>IF('(3) RW'!AS63&gt;0,'(3) RW'!AS63,"")</f>
        <v/>
      </c>
      <c r="K32" s="115" t="str">
        <f>IF('(3) RW'!AX63&gt;0,'(3) RW'!AX63,"")</f>
        <v/>
      </c>
      <c r="L32" s="115" t="str">
        <f>IF('(3) RW'!BC63&gt;0,'(3) RW'!BC63,"")</f>
        <v/>
      </c>
      <c r="M32" s="115" t="str">
        <f>IF('(3) RW'!BH63&gt;0,'(3) RW'!BH63,"")</f>
        <v/>
      </c>
      <c r="N32" s="115" t="str">
        <f>IF('(3) RW'!BM63&gt;0,'(3) RW'!BM63,"")</f>
        <v/>
      </c>
      <c r="O32" s="115" t="str">
        <f>IF('(3) RW'!BR63&gt;0,'(3) RW'!BR63,"")</f>
        <v/>
      </c>
      <c r="P32" s="115" t="str">
        <f>IF('(3) RW'!BW63&gt;0,'(3) RW'!BW63,"")</f>
        <v/>
      </c>
    </row>
    <row r="33" spans="1:16" x14ac:dyDescent="0.25">
      <c r="A33" s="109" t="str">
        <f>IF(SUM('(3) RW'!O64:CA64)=0,"",'(3) RW'!$J$20)</f>
        <v/>
      </c>
      <c r="B33" s="109" t="str">
        <f>IF(SUM('(3) RW'!O64:CA64)=0,"",('(3) RW'!B64 &amp; ""))</f>
        <v/>
      </c>
      <c r="C33" s="109" t="str">
        <f>IF(B33="","",'(3) RW'!N64)</f>
        <v/>
      </c>
      <c r="D33" s="115" t="str">
        <f>IF('(3) RW'!O64&gt;0,'(3) RW'!O64,"")</f>
        <v/>
      </c>
      <c r="E33" s="115" t="str">
        <f>IF('(3) RW'!T64&gt;0,'(3) RW'!T64,"")</f>
        <v/>
      </c>
      <c r="F33" s="115" t="str">
        <f>IF('(3) RW'!Y64&gt;0,'(3) RW'!Y64,"")</f>
        <v/>
      </c>
      <c r="G33" s="115" t="str">
        <f>IF('(3) RW'!AD64&gt;0,'(3) RW'!AD64,"")</f>
        <v/>
      </c>
      <c r="H33" s="115" t="str">
        <f>IF('(3) RW'!AI64&gt;0,'(3) RW'!AI64,"")</f>
        <v/>
      </c>
      <c r="I33" s="115" t="str">
        <f>IF('(3) RW'!AN64&gt;0,'(3) RW'!AN64,"")</f>
        <v/>
      </c>
      <c r="J33" s="115" t="str">
        <f>IF('(3) RW'!AS64&gt;0,'(3) RW'!AS64,"")</f>
        <v/>
      </c>
      <c r="K33" s="115" t="str">
        <f>IF('(3) RW'!AX64&gt;0,'(3) RW'!AX64,"")</f>
        <v/>
      </c>
      <c r="L33" s="115" t="str">
        <f>IF('(3) RW'!BC64&gt;0,'(3) RW'!BC64,"")</f>
        <v/>
      </c>
      <c r="M33" s="115" t="str">
        <f>IF('(3) RW'!BH64&gt;0,'(3) RW'!BH64,"")</f>
        <v/>
      </c>
      <c r="N33" s="115" t="str">
        <f>IF('(3) RW'!BM64&gt;0,'(3) RW'!BM64,"")</f>
        <v/>
      </c>
      <c r="O33" s="115" t="str">
        <f>IF('(3) RW'!BR64&gt;0,'(3) RW'!BR64,"")</f>
        <v/>
      </c>
      <c r="P33" s="115" t="str">
        <f>IF('(3) RW'!BW64&gt;0,'(3) RW'!BW64,"")</f>
        <v/>
      </c>
    </row>
    <row r="34" spans="1:16" x14ac:dyDescent="0.25">
      <c r="A34" s="109" t="str">
        <f>IF(SUM('(3) RW'!O65:CA65)=0,"",'(3) RW'!$J$20)</f>
        <v/>
      </c>
      <c r="B34" s="109" t="str">
        <f>IF(SUM('(3) RW'!O65:CA65)=0,"",('(3) RW'!B65 &amp; ""))</f>
        <v/>
      </c>
      <c r="C34" s="109" t="str">
        <f>IF(B34="","",'(3) RW'!N65)</f>
        <v/>
      </c>
      <c r="D34" s="115" t="str">
        <f>IF('(3) RW'!O65&gt;0,'(3) RW'!O65,"")</f>
        <v/>
      </c>
      <c r="E34" s="115" t="str">
        <f>IF('(3) RW'!T65&gt;0,'(3) RW'!T65,"")</f>
        <v/>
      </c>
      <c r="F34" s="115" t="str">
        <f>IF('(3) RW'!Y65&gt;0,'(3) RW'!Y65,"")</f>
        <v/>
      </c>
      <c r="G34" s="115" t="str">
        <f>IF('(3) RW'!AD65&gt;0,'(3) RW'!AD65,"")</f>
        <v/>
      </c>
      <c r="H34" s="115" t="str">
        <f>IF('(3) RW'!AI65&gt;0,'(3) RW'!AI65,"")</f>
        <v/>
      </c>
      <c r="I34" s="115" t="str">
        <f>IF('(3) RW'!AN65&gt;0,'(3) RW'!AN65,"")</f>
        <v/>
      </c>
      <c r="J34" s="115" t="str">
        <f>IF('(3) RW'!AS65&gt;0,'(3) RW'!AS65,"")</f>
        <v/>
      </c>
      <c r="K34" s="115" t="str">
        <f>IF('(3) RW'!AX65&gt;0,'(3) RW'!AX65,"")</f>
        <v/>
      </c>
      <c r="L34" s="115" t="str">
        <f>IF('(3) RW'!BC65&gt;0,'(3) RW'!BC65,"")</f>
        <v/>
      </c>
      <c r="M34" s="115" t="str">
        <f>IF('(3) RW'!BH65&gt;0,'(3) RW'!BH65,"")</f>
        <v/>
      </c>
      <c r="N34" s="115" t="str">
        <f>IF('(3) RW'!BM65&gt;0,'(3) RW'!BM65,"")</f>
        <v/>
      </c>
      <c r="O34" s="115" t="str">
        <f>IF('(3) RW'!BR65&gt;0,'(3) RW'!BR65,"")</f>
        <v/>
      </c>
      <c r="P34" s="115" t="str">
        <f>IF('(3) RW'!BW65&gt;0,'(3) RW'!BW65,"")</f>
        <v/>
      </c>
    </row>
    <row r="35" spans="1:16" x14ac:dyDescent="0.25">
      <c r="A35" s="109" t="str">
        <f>IF(SUM('(3) RW'!O66:CA66)=0,"",'(3) RW'!$J$20)</f>
        <v/>
      </c>
      <c r="B35" s="109" t="str">
        <f>IF(SUM('(3) RW'!O66:CA66)=0,"",('(3) RW'!B66 &amp; ""))</f>
        <v/>
      </c>
      <c r="C35" s="109" t="str">
        <f>IF(B35="","",'(3) RW'!N66)</f>
        <v/>
      </c>
      <c r="D35" s="115" t="str">
        <f>IF('(3) RW'!O66&gt;0,'(3) RW'!O66,"")</f>
        <v/>
      </c>
      <c r="E35" s="115" t="str">
        <f>IF('(3) RW'!T66&gt;0,'(3) RW'!T66,"")</f>
        <v/>
      </c>
      <c r="F35" s="115" t="str">
        <f>IF('(3) RW'!Y66&gt;0,'(3) RW'!Y66,"")</f>
        <v/>
      </c>
      <c r="G35" s="115" t="str">
        <f>IF('(3) RW'!AD66&gt;0,'(3) RW'!AD66,"")</f>
        <v/>
      </c>
      <c r="H35" s="115" t="str">
        <f>IF('(3) RW'!AI66&gt;0,'(3) RW'!AI66,"")</f>
        <v/>
      </c>
      <c r="I35" s="115" t="str">
        <f>IF('(3) RW'!AN66&gt;0,'(3) RW'!AN66,"")</f>
        <v/>
      </c>
      <c r="J35" s="115" t="str">
        <f>IF('(3) RW'!AS66&gt;0,'(3) RW'!AS66,"")</f>
        <v/>
      </c>
      <c r="K35" s="115" t="str">
        <f>IF('(3) RW'!AX66&gt;0,'(3) RW'!AX66,"")</f>
        <v/>
      </c>
      <c r="L35" s="115" t="str">
        <f>IF('(3) RW'!BC66&gt;0,'(3) RW'!BC66,"")</f>
        <v/>
      </c>
      <c r="M35" s="115" t="str">
        <f>IF('(3) RW'!BH66&gt;0,'(3) RW'!BH66,"")</f>
        <v/>
      </c>
      <c r="N35" s="115" t="str">
        <f>IF('(3) RW'!BM66&gt;0,'(3) RW'!BM66,"")</f>
        <v/>
      </c>
      <c r="O35" s="115" t="str">
        <f>IF('(3) RW'!BR66&gt;0,'(3) RW'!BR66,"")</f>
        <v/>
      </c>
      <c r="P35" s="115" t="str">
        <f>IF('(3) RW'!BW66&gt;0,'(3) RW'!BW66,"")</f>
        <v/>
      </c>
    </row>
    <row r="36" spans="1:16" x14ac:dyDescent="0.25">
      <c r="A36" s="109" t="str">
        <f>IF(SUM('(3) RW'!O68:CA68)=0,"",'(3) RW'!$J$20)</f>
        <v/>
      </c>
      <c r="B36" s="109" t="str">
        <f>IF(SUM('(3) RW'!O68:CA68)=0,"",('(3) RW'!B68 &amp; ""))</f>
        <v/>
      </c>
      <c r="C36" s="109" t="str">
        <f>IF(B36="","",'(3) RW'!N68)</f>
        <v/>
      </c>
      <c r="D36" s="115" t="str">
        <f>IF('(3) RW'!O68&gt;0,'(3) RW'!O68,"")</f>
        <v/>
      </c>
      <c r="E36" s="115" t="str">
        <f>IF('(3) RW'!T68&gt;0,'(3) RW'!T68,"")</f>
        <v/>
      </c>
      <c r="F36" s="115" t="str">
        <f>IF('(3) RW'!Y68&gt;0,'(3) RW'!Y68,"")</f>
        <v/>
      </c>
      <c r="G36" s="115" t="str">
        <f>IF('(3) RW'!AD68&gt;0,'(3) RW'!AD68,"")</f>
        <v/>
      </c>
      <c r="H36" s="115" t="str">
        <f>IF('(3) RW'!AI68&gt;0,'(3) RW'!AI68,"")</f>
        <v/>
      </c>
      <c r="I36" s="115" t="str">
        <f>IF('(3) RW'!AN68&gt;0,'(3) RW'!AN68,"")</f>
        <v/>
      </c>
      <c r="J36" s="115" t="str">
        <f>IF('(3) RW'!AS68&gt;0,'(3) RW'!AS68,"")</f>
        <v/>
      </c>
      <c r="K36" s="115" t="str">
        <f>IF('(3) RW'!AX68&gt;0,'(3) RW'!AX68,"")</f>
        <v/>
      </c>
      <c r="L36" s="115" t="str">
        <f>IF('(3) RW'!BC68&gt;0,'(3) RW'!BC68,"")</f>
        <v/>
      </c>
      <c r="M36" s="115" t="str">
        <f>IF('(3) RW'!BH68&gt;0,'(3) RW'!BH68,"")</f>
        <v/>
      </c>
      <c r="N36" s="115" t="str">
        <f>IF('(3) RW'!BM68&gt;0,'(3) RW'!BM68,"")</f>
        <v/>
      </c>
      <c r="O36" s="115" t="str">
        <f>IF('(3) RW'!BR68&gt;0,'(3) RW'!BR68,"")</f>
        <v/>
      </c>
      <c r="P36" s="115" t="str">
        <f>IF('(3) RW'!BW68&gt;0,'(3) RW'!BW68,"")</f>
        <v/>
      </c>
    </row>
    <row r="37" spans="1:16" x14ac:dyDescent="0.25">
      <c r="A37" s="109" t="str">
        <f>IF(SUM('(3) RW'!O69:CA69)=0,"",'(3) RW'!$J$20)</f>
        <v/>
      </c>
      <c r="B37" s="109" t="str">
        <f>IF(SUM('(3) RW'!O69:CA69)=0,"",('(3) RW'!B69 &amp; ""))</f>
        <v/>
      </c>
      <c r="C37" s="109" t="str">
        <f>IF(B37="","",'(3) RW'!N69)</f>
        <v/>
      </c>
      <c r="D37" s="115" t="str">
        <f>IF('(3) RW'!O69&gt;0,'(3) RW'!O69,"")</f>
        <v/>
      </c>
      <c r="E37" s="115" t="str">
        <f>IF('(3) RW'!T69&gt;0,'(3) RW'!T69,"")</f>
        <v/>
      </c>
      <c r="F37" s="115" t="str">
        <f>IF('(3) RW'!Y69&gt;0,'(3) RW'!Y69,"")</f>
        <v/>
      </c>
      <c r="G37" s="115" t="str">
        <f>IF('(3) RW'!AD69&gt;0,'(3) RW'!AD69,"")</f>
        <v/>
      </c>
      <c r="H37" s="115" t="str">
        <f>IF('(3) RW'!AI69&gt;0,'(3) RW'!AI69,"")</f>
        <v/>
      </c>
      <c r="I37" s="115" t="str">
        <f>IF('(3) RW'!AN69&gt;0,'(3) RW'!AN69,"")</f>
        <v/>
      </c>
      <c r="J37" s="115" t="str">
        <f>IF('(3) RW'!AS69&gt;0,'(3) RW'!AS69,"")</f>
        <v/>
      </c>
      <c r="K37" s="115" t="str">
        <f>IF('(3) RW'!AX69&gt;0,'(3) RW'!AX69,"")</f>
        <v/>
      </c>
      <c r="L37" s="115" t="str">
        <f>IF('(3) RW'!BC69&gt;0,'(3) RW'!BC69,"")</f>
        <v/>
      </c>
      <c r="M37" s="115" t="str">
        <f>IF('(3) RW'!BH69&gt;0,'(3) RW'!BH69,"")</f>
        <v/>
      </c>
      <c r="N37" s="115" t="str">
        <f>IF('(3) RW'!BM69&gt;0,'(3) RW'!BM69,"")</f>
        <v/>
      </c>
      <c r="O37" s="115" t="str">
        <f>IF('(3) RW'!BR69&gt;0,'(3) RW'!BR69,"")</f>
        <v/>
      </c>
      <c r="P37" s="115" t="str">
        <f>IF('(3) RW'!BW69&gt;0,'(3) RW'!BW69,"")</f>
        <v/>
      </c>
    </row>
    <row r="38" spans="1:16" x14ac:dyDescent="0.25">
      <c r="A38" s="109" t="str">
        <f>IF(SUM('(3) RW'!O70:CA70)=0,"",'(3) RW'!$J$20)</f>
        <v/>
      </c>
      <c r="B38" s="109" t="str">
        <f>IF(SUM('(3) RW'!O70:CA70)=0,"",('(3) RW'!B70 &amp; ""))</f>
        <v/>
      </c>
      <c r="C38" s="109" t="str">
        <f>IF(B38="","",'(3) RW'!N70)</f>
        <v/>
      </c>
      <c r="D38" s="115" t="str">
        <f>IF('(3) RW'!O70&gt;0,'(3) RW'!O70,"")</f>
        <v/>
      </c>
      <c r="E38" s="115" t="str">
        <f>IF('(3) RW'!T70&gt;0,'(3) RW'!T70,"")</f>
        <v/>
      </c>
      <c r="F38" s="115" t="str">
        <f>IF('(3) RW'!Y70&gt;0,'(3) RW'!Y70,"")</f>
        <v/>
      </c>
      <c r="G38" s="115" t="str">
        <f>IF('(3) RW'!AD70&gt;0,'(3) RW'!AD70,"")</f>
        <v/>
      </c>
      <c r="H38" s="115" t="str">
        <f>IF('(3) RW'!AI70&gt;0,'(3) RW'!AI70,"")</f>
        <v/>
      </c>
      <c r="I38" s="115" t="str">
        <f>IF('(3) RW'!AN70&gt;0,'(3) RW'!AN70,"")</f>
        <v/>
      </c>
      <c r="J38" s="115" t="str">
        <f>IF('(3) RW'!AS70&gt;0,'(3) RW'!AS70,"")</f>
        <v/>
      </c>
      <c r="K38" s="115" t="str">
        <f>IF('(3) RW'!AX70&gt;0,'(3) RW'!AX70,"")</f>
        <v/>
      </c>
      <c r="L38" s="115" t="str">
        <f>IF('(3) RW'!BC70&gt;0,'(3) RW'!BC70,"")</f>
        <v/>
      </c>
      <c r="M38" s="115" t="str">
        <f>IF('(3) RW'!BH70&gt;0,'(3) RW'!BH70,"")</f>
        <v/>
      </c>
      <c r="N38" s="115" t="str">
        <f>IF('(3) RW'!BM70&gt;0,'(3) RW'!BM70,"")</f>
        <v/>
      </c>
      <c r="O38" s="115" t="str">
        <f>IF('(3) RW'!BR70&gt;0,'(3) RW'!BR70,"")</f>
        <v/>
      </c>
      <c r="P38" s="115" t="str">
        <f>IF('(3) RW'!BW70&gt;0,'(3) RW'!BW70,"")</f>
        <v/>
      </c>
    </row>
    <row r="39" spans="1:16" x14ac:dyDescent="0.25">
      <c r="A39" s="109" t="str">
        <f>IF(SUM('(3) RW'!O71:CA71)=0,"",'(3) RW'!$J$20)</f>
        <v/>
      </c>
      <c r="B39" s="109" t="str">
        <f>IF(SUM('(3) RW'!O71:CA71)=0,"",('(3) RW'!B71 &amp; ""))</f>
        <v/>
      </c>
      <c r="C39" s="109" t="str">
        <f>IF(B39="","",'(3) RW'!N71)</f>
        <v/>
      </c>
      <c r="D39" s="115" t="str">
        <f>IF('(3) RW'!O71&gt;0,'(3) RW'!O71,"")</f>
        <v/>
      </c>
      <c r="E39" s="115" t="str">
        <f>IF('(3) RW'!T71&gt;0,'(3) RW'!T71,"")</f>
        <v/>
      </c>
      <c r="F39" s="115" t="str">
        <f>IF('(3) RW'!Y71&gt;0,'(3) RW'!Y71,"")</f>
        <v/>
      </c>
      <c r="G39" s="115" t="str">
        <f>IF('(3) RW'!AD71&gt;0,'(3) RW'!AD71,"")</f>
        <v/>
      </c>
      <c r="H39" s="115" t="str">
        <f>IF('(3) RW'!AI71&gt;0,'(3) RW'!AI71,"")</f>
        <v/>
      </c>
      <c r="I39" s="115" t="str">
        <f>IF('(3) RW'!AN71&gt;0,'(3) RW'!AN71,"")</f>
        <v/>
      </c>
      <c r="J39" s="115" t="str">
        <f>IF('(3) RW'!AS71&gt;0,'(3) RW'!AS71,"")</f>
        <v/>
      </c>
      <c r="K39" s="115" t="str">
        <f>IF('(3) RW'!AX71&gt;0,'(3) RW'!AX71,"")</f>
        <v/>
      </c>
      <c r="L39" s="115" t="str">
        <f>IF('(3) RW'!BC71&gt;0,'(3) RW'!BC71,"")</f>
        <v/>
      </c>
      <c r="M39" s="115" t="str">
        <f>IF('(3) RW'!BH71&gt;0,'(3) RW'!BH71,"")</f>
        <v/>
      </c>
      <c r="N39" s="115" t="str">
        <f>IF('(3) RW'!BM71&gt;0,'(3) RW'!BM71,"")</f>
        <v/>
      </c>
      <c r="O39" s="115" t="str">
        <f>IF('(3) RW'!BR71&gt;0,'(3) RW'!BR71,"")</f>
        <v/>
      </c>
      <c r="P39" s="115" t="str">
        <f>IF('(3) RW'!BW71&gt;0,'(3) RW'!BW71,"")</f>
        <v/>
      </c>
    </row>
    <row r="40" spans="1:16" x14ac:dyDescent="0.25">
      <c r="A40" s="109" t="str">
        <f>IF(SUM('(3) RW'!O72:CA72)=0,"",'(3) RW'!$J$20)</f>
        <v/>
      </c>
      <c r="B40" s="109" t="str">
        <f>IF(SUM('(3) RW'!O72:CA72)=0,"",('(3) RW'!B72 &amp; ""))</f>
        <v/>
      </c>
      <c r="C40" s="109" t="str">
        <f>IF(B40="","",'(3) RW'!N72)</f>
        <v/>
      </c>
      <c r="D40" s="115" t="str">
        <f>IF('(3) RW'!O72&gt;0,'(3) RW'!O72,"")</f>
        <v/>
      </c>
      <c r="E40" s="115" t="str">
        <f>IF('(3) RW'!T72&gt;0,'(3) RW'!T72,"")</f>
        <v/>
      </c>
      <c r="F40" s="115" t="str">
        <f>IF('(3) RW'!Y72&gt;0,'(3) RW'!Y72,"")</f>
        <v/>
      </c>
      <c r="G40" s="115" t="str">
        <f>IF('(3) RW'!AD72&gt;0,'(3) RW'!AD72,"")</f>
        <v/>
      </c>
      <c r="H40" s="115" t="str">
        <f>IF('(3) RW'!AI72&gt;0,'(3) RW'!AI72,"")</f>
        <v/>
      </c>
      <c r="I40" s="115" t="str">
        <f>IF('(3) RW'!AN72&gt;0,'(3) RW'!AN72,"")</f>
        <v/>
      </c>
      <c r="J40" s="115" t="str">
        <f>IF('(3) RW'!AS72&gt;0,'(3) RW'!AS72,"")</f>
        <v/>
      </c>
      <c r="K40" s="115" t="str">
        <f>IF('(3) RW'!AX72&gt;0,'(3) RW'!AX72,"")</f>
        <v/>
      </c>
      <c r="L40" s="115" t="str">
        <f>IF('(3) RW'!BC72&gt;0,'(3) RW'!BC72,"")</f>
        <v/>
      </c>
      <c r="M40" s="115" t="str">
        <f>IF('(3) RW'!BH72&gt;0,'(3) RW'!BH72,"")</f>
        <v/>
      </c>
      <c r="N40" s="115" t="str">
        <f>IF('(3) RW'!BM72&gt;0,'(3) RW'!BM72,"")</f>
        <v/>
      </c>
      <c r="O40" s="115" t="str">
        <f>IF('(3) RW'!BR72&gt;0,'(3) RW'!BR72,"")</f>
        <v/>
      </c>
      <c r="P40" s="115" t="str">
        <f>IF('(3) RW'!BW72&gt;0,'(3) RW'!BW72,"")</f>
        <v/>
      </c>
    </row>
  </sheetData>
  <sheetProtection algorithmName="SHA-512" hashValue="2XfpzgscWiiPrC6dsRcDU2gal4epVREoYhXrRiDeeLLDesLSErUc3NulZPSAJGamGfvZ5LKmvtuV2U3raoRdtQ==" saltValue="kT3OzeayvFiDEPLrvaE8g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F4D077-4CB2-401C-883E-7EECACA2410E}">
  <ds:schemaRefs>
    <ds:schemaRef ds:uri="http://schemas.microsoft.com/sharepoint/v3/contenttype/forms"/>
  </ds:schemaRefs>
</ds:datastoreItem>
</file>

<file path=customXml/itemProps2.xml><?xml version="1.0" encoding="utf-8"?>
<ds:datastoreItem xmlns:ds="http://schemas.openxmlformats.org/officeDocument/2006/customXml" ds:itemID="{7B575E2E-372F-4AE3-8AB1-A472A29E4B0E}">
  <ds:schemaRefs>
    <ds:schemaRef ds:uri="http://purl.org/dc/elements/1.1/"/>
    <ds:schemaRef ds:uri="a92290d7-b971-4e1d-81ee-28387a7fbc93"/>
    <ds:schemaRef ds:uri="http://www.w3.org/XML/1998/namespace"/>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fa6a9aea-fb0f-4ddd-aff8-712634b7d5fe"/>
    <ds:schemaRef ds:uri="61551a5c-c5b0-4157-91ef-0e56f6671ed0"/>
    <ds:schemaRef ds:uri="http://purl.org/dc/terms/"/>
  </ds:schemaRefs>
</ds:datastoreItem>
</file>

<file path=customXml/itemProps3.xml><?xml version="1.0" encoding="utf-8"?>
<ds:datastoreItem xmlns:ds="http://schemas.openxmlformats.org/officeDocument/2006/customXml" ds:itemID="{77B0951A-19E7-4FCE-A15F-CF09A39C42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(1)&amp;(2)</vt:lpstr>
      <vt:lpstr>(3) RW</vt:lpstr>
      <vt:lpstr>FormData</vt:lpstr>
      <vt:lpstr>RawData</vt:lpstr>
      <vt:lpstr>Facility</vt:lpstr>
      <vt:lpstr>AllProductData</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Matthews, Jennifer</cp:lastModifiedBy>
  <cp:revision/>
  <dcterms:created xsi:type="dcterms:W3CDTF">2007-05-01T17:02:58Z</dcterms:created>
  <dcterms:modified xsi:type="dcterms:W3CDTF">2024-11-15T18:52:24Z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0x010100DEB89419B750164AA3C64163DF815BF2</vt:lpwstr>
  </property>
  <property fmtid="{D5CDD505-2E9C-101B-9397-08002B2CF9AE}" pid="3" name="MediaServiceImageTags">
    <vt:lpwstr/>
  </property>
  <property fmtid="{D5CDD505-2E9C-101B-9397-08002B2CF9AE}" pid="4" name="Order">
    <vt:r8>5600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